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65" windowHeight="9030" activeTab="0"/>
  </bookViews>
  <sheets>
    <sheet name="č.1" sheetId="1" r:id="rId1"/>
    <sheet name="List2" sheetId="2" r:id="rId2"/>
    <sheet name="List3" sheetId="3" r:id="rId3"/>
  </sheets>
  <definedNames>
    <definedName name="_xlnm.Print_Area" localSheetId="0">'č.1'!$A$1:$F$61</definedName>
  </definedNames>
  <calcPr fullCalcOnLoad="1"/>
</workbook>
</file>

<file path=xl/sharedStrings.xml><?xml version="1.0" encoding="utf-8"?>
<sst xmlns="http://schemas.openxmlformats.org/spreadsheetml/2006/main" count="102" uniqueCount="73">
  <si>
    <t>celkem</t>
  </si>
  <si>
    <t>zvyšují se příjmy :</t>
  </si>
  <si>
    <t xml:space="preserve">      </t>
  </si>
  <si>
    <t>snižují se výdaje :</t>
  </si>
  <si>
    <t xml:space="preserve">celkem </t>
  </si>
  <si>
    <t>Celkové příjmy před úpravou</t>
  </si>
  <si>
    <t>Celkové výdaje před úpravou</t>
  </si>
  <si>
    <t>Příjmy celkem</t>
  </si>
  <si>
    <t>Výdaje celkem</t>
  </si>
  <si>
    <t>zvyšují  se výdaje :</t>
  </si>
  <si>
    <t>snižují se příjmy :</t>
  </si>
  <si>
    <t>Financování celkem</t>
  </si>
  <si>
    <t xml:space="preserve"> Financování</t>
  </si>
  <si>
    <t xml:space="preserve"> rozpočtová změna</t>
  </si>
  <si>
    <t>celkem zdroje</t>
  </si>
  <si>
    <t>celkem výdaje</t>
  </si>
  <si>
    <t xml:space="preserve"> 8124 - splátka úvěru u KB - REKO 12b.j. </t>
  </si>
  <si>
    <t xml:space="preserve"> 8115 - změna stavu na bankovním účtě</t>
  </si>
  <si>
    <t xml:space="preserve"> </t>
  </si>
  <si>
    <t>Saldo příjmů a výdajů</t>
  </si>
  <si>
    <t>rozpočet schválený</t>
  </si>
  <si>
    <t>Rozpočtové opatření č. 2/ 2020</t>
  </si>
  <si>
    <t>Příjmy vyplývající z rozpočtového opatření č. 2/2020</t>
  </si>
  <si>
    <t>Snížení výdajů vyplývajicí z rozpočtového opatření č. 2/2020</t>
  </si>
  <si>
    <t>Zvýšení výdajů vyplývající z rozpočtového opatření č. 2/2020</t>
  </si>
  <si>
    <t>účelová dotace volby</t>
  </si>
  <si>
    <t>UZ 981 93</t>
  </si>
  <si>
    <t>UZ 140 04</t>
  </si>
  <si>
    <t>3639 - 3111</t>
  </si>
  <si>
    <t xml:space="preserve"> prodej pozemků</t>
  </si>
  <si>
    <t>6171 - 2111</t>
  </si>
  <si>
    <t>daň z příjmu právnických osob</t>
  </si>
  <si>
    <t>2310 - 5169</t>
  </si>
  <si>
    <t xml:space="preserve"> studie vodovod Nové Stadice</t>
  </si>
  <si>
    <t>2321 - 5169</t>
  </si>
  <si>
    <t xml:space="preserve"> zpracování záměru kanalizace Dubice </t>
  </si>
  <si>
    <t>3612 - 5169</t>
  </si>
  <si>
    <t xml:space="preserve"> SFŽP neinv.dotace kotle </t>
  </si>
  <si>
    <t>UZ 901 03</t>
  </si>
  <si>
    <t>3612 - 5660</t>
  </si>
  <si>
    <t xml:space="preserve"> kotlíková dotace - půjčky</t>
  </si>
  <si>
    <t>3613 - 6121</t>
  </si>
  <si>
    <t xml:space="preserve"> zahájení prací - multifunkční dům</t>
  </si>
  <si>
    <t>3635 - 6121</t>
  </si>
  <si>
    <t>UZ 179 86</t>
  </si>
  <si>
    <t xml:space="preserve"> MMR - územní plán </t>
  </si>
  <si>
    <t>3639 - 5169</t>
  </si>
  <si>
    <t xml:space="preserve"> schválení žádosti projektu - výstavba sběrného dvora</t>
  </si>
  <si>
    <t>3722 - 5169</t>
  </si>
  <si>
    <t xml:space="preserve"> vyvážení popelnic a kontejnerů</t>
  </si>
  <si>
    <t>3723 - 5169</t>
  </si>
  <si>
    <t>3745 - 5137</t>
  </si>
  <si>
    <t xml:space="preserve"> kamerový systém</t>
  </si>
  <si>
    <t>3745 - 6121</t>
  </si>
  <si>
    <t xml:space="preserve"> dokončení parkoviště u hřbitova Řehlovice</t>
  </si>
  <si>
    <t>6115 - 5021</t>
  </si>
  <si>
    <t>6115 - 5139</t>
  </si>
  <si>
    <t>6115 - 5162</t>
  </si>
  <si>
    <t>6115 - 5168</t>
  </si>
  <si>
    <t>6115 - 5169</t>
  </si>
  <si>
    <t xml:space="preserve"> všeobecný materiál volby</t>
  </si>
  <si>
    <t xml:space="preserve"> telefonní poplatky volby</t>
  </si>
  <si>
    <t xml:space="preserve"> aktualizace PC volby</t>
  </si>
  <si>
    <t xml:space="preserve">  stravné volby</t>
  </si>
  <si>
    <t xml:space="preserve"> účelová dottace - hasiči</t>
  </si>
  <si>
    <t xml:space="preserve"> příjmy - pořizovací náklady za prodej pozemků</t>
  </si>
  <si>
    <t xml:space="preserve"> územní plán  - obec</t>
  </si>
  <si>
    <t>5512 - 5156</t>
  </si>
  <si>
    <t>2341 - 5171</t>
  </si>
  <si>
    <t xml:space="preserve"> zpracování záměru kanalizace</t>
  </si>
  <si>
    <t xml:space="preserve"> sběr tříděného odpadu</t>
  </si>
  <si>
    <t xml:space="preserve"> hasiči účelová dotace - PHM</t>
  </si>
  <si>
    <t xml:space="preserve"> odměny volby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</si>
</sst>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E+00"/>
  </numFmts>
  <fonts count="50">
    <font>
      <sz val="10"/>
      <name val="Arial CE"/>
      <family val="0"/>
    </font>
    <font>
      <b/>
      <sz val="1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0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0" fontId="12" fillId="33" borderId="16" xfId="0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12" fillId="33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2" fillId="0" borderId="22" xfId="0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3" fontId="3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9" fillId="0" borderId="2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0" fillId="34" borderId="30" xfId="0" applyFont="1" applyFill="1" applyBorder="1" applyAlignment="1">
      <alignment/>
    </xf>
    <xf numFmtId="0" fontId="11" fillId="34" borderId="30" xfId="0" applyFont="1" applyFill="1" applyBorder="1" applyAlignment="1">
      <alignment/>
    </xf>
    <xf numFmtId="3" fontId="10" fillId="34" borderId="31" xfId="0" applyNumberFormat="1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0" fillId="35" borderId="30" xfId="0" applyFill="1" applyBorder="1" applyAlignment="1">
      <alignment/>
    </xf>
    <xf numFmtId="3" fontId="4" fillId="35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0" fontId="14" fillId="36" borderId="32" xfId="0" applyFont="1" applyFill="1" applyBorder="1" applyAlignment="1">
      <alignment/>
    </xf>
    <xf numFmtId="0" fontId="14" fillId="36" borderId="31" xfId="0" applyFont="1" applyFill="1" applyBorder="1" applyAlignment="1">
      <alignment/>
    </xf>
    <xf numFmtId="0" fontId="14" fillId="36" borderId="33" xfId="0" applyFont="1" applyFill="1" applyBorder="1" applyAlignment="1">
      <alignment/>
    </xf>
    <xf numFmtId="0" fontId="14" fillId="36" borderId="34" xfId="0" applyFont="1" applyFill="1" applyBorder="1" applyAlignment="1">
      <alignment/>
    </xf>
    <xf numFmtId="3" fontId="14" fillId="36" borderId="35" xfId="0" applyNumberFormat="1" applyFont="1" applyFill="1" applyBorder="1" applyAlignment="1">
      <alignment/>
    </xf>
    <xf numFmtId="0" fontId="9" fillId="0" borderId="36" xfId="0" applyFont="1" applyBorder="1" applyAlignment="1">
      <alignment/>
    </xf>
    <xf numFmtId="3" fontId="9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0" fontId="9" fillId="0" borderId="39" xfId="0" applyFont="1" applyBorder="1" applyAlignment="1">
      <alignment/>
    </xf>
    <xf numFmtId="3" fontId="9" fillId="0" borderId="40" xfId="0" applyNumberFormat="1" applyFont="1" applyBorder="1" applyAlignment="1">
      <alignment/>
    </xf>
    <xf numFmtId="0" fontId="10" fillId="35" borderId="0" xfId="0" applyFont="1" applyFill="1" applyBorder="1" applyAlignment="1">
      <alignment horizontal="left"/>
    </xf>
    <xf numFmtId="3" fontId="10" fillId="35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49" fillId="36" borderId="41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3" fillId="0" borderId="26" xfId="0" applyFont="1" applyBorder="1" applyAlignment="1">
      <alignment/>
    </xf>
    <xf numFmtId="0" fontId="10" fillId="33" borderId="42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24" xfId="0" applyFont="1" applyBorder="1" applyAlignment="1">
      <alignment horizontal="left"/>
    </xf>
    <xf numFmtId="3" fontId="3" fillId="0" borderId="24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25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3" fontId="3" fillId="0" borderId="25" xfId="0" applyNumberFormat="1" applyFont="1" applyBorder="1" applyAlignment="1">
      <alignment horizontal="right"/>
    </xf>
    <xf numFmtId="0" fontId="1" fillId="37" borderId="43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44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left"/>
    </xf>
    <xf numFmtId="0" fontId="10" fillId="34" borderId="3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0" fillId="33" borderId="42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4"/>
  <sheetViews>
    <sheetView tabSelected="1" zoomScalePageLayoutView="0" workbookViewId="0" topLeftCell="A32">
      <selection activeCell="C21" sqref="C21:C22"/>
    </sheetView>
  </sheetViews>
  <sheetFormatPr defaultColWidth="9.00390625" defaultRowHeight="12.75"/>
  <cols>
    <col min="1" max="1" width="1.00390625" style="0" customWidth="1"/>
    <col min="2" max="2" width="2.625" style="0" customWidth="1"/>
    <col min="3" max="3" width="13.375" style="0" customWidth="1"/>
    <col min="4" max="4" width="47.75390625" style="0" customWidth="1"/>
    <col min="5" max="5" width="19.375" style="0" customWidth="1"/>
    <col min="6" max="6" width="18.625" style="2" customWidth="1"/>
    <col min="7" max="7" width="14.00390625" style="0" customWidth="1"/>
  </cols>
  <sheetData>
    <row r="1" spans="2:4" ht="12.75" hidden="1">
      <c r="B1" s="14"/>
      <c r="C1" s="14"/>
      <c r="D1" s="14"/>
    </row>
    <row r="2" spans="2:6" s="26" customFormat="1" ht="22.5">
      <c r="B2" s="27"/>
      <c r="C2" s="106" t="s">
        <v>21</v>
      </c>
      <c r="D2" s="107"/>
      <c r="E2" s="107"/>
      <c r="F2" s="108"/>
    </row>
    <row r="3" spans="3:6" ht="18.75">
      <c r="C3" s="111" t="s">
        <v>1</v>
      </c>
      <c r="D3" s="111"/>
      <c r="E3" s="111"/>
      <c r="F3" s="111"/>
    </row>
    <row r="4" spans="3:6" ht="15.75">
      <c r="C4" s="93">
        <v>4111</v>
      </c>
      <c r="D4" s="94" t="s">
        <v>25</v>
      </c>
      <c r="E4" s="98" t="s">
        <v>26</v>
      </c>
      <c r="F4" s="95">
        <v>93000</v>
      </c>
    </row>
    <row r="5" spans="3:7" ht="15.75">
      <c r="C5" s="93">
        <v>4116</v>
      </c>
      <c r="D5" s="94" t="s">
        <v>64</v>
      </c>
      <c r="E5" s="98" t="s">
        <v>27</v>
      </c>
      <c r="F5" s="97">
        <v>3600</v>
      </c>
      <c r="G5" t="s">
        <v>18</v>
      </c>
    </row>
    <row r="6" spans="3:6" ht="15.75">
      <c r="C6" s="99" t="s">
        <v>28</v>
      </c>
      <c r="D6" s="92" t="s">
        <v>29</v>
      </c>
      <c r="E6" s="18"/>
      <c r="F6" s="69">
        <v>1532000</v>
      </c>
    </row>
    <row r="7" spans="3:6" ht="15.75">
      <c r="C7" s="93" t="s">
        <v>30</v>
      </c>
      <c r="D7" s="92" t="s">
        <v>65</v>
      </c>
      <c r="E7" s="96"/>
      <c r="F7" s="19">
        <v>17500</v>
      </c>
    </row>
    <row r="8" spans="3:6" ht="16.5" thickBot="1">
      <c r="C8" s="99"/>
      <c r="D8" s="8"/>
      <c r="E8" s="96"/>
      <c r="F8" s="19"/>
    </row>
    <row r="9" spans="2:7" ht="16.5" thickBot="1">
      <c r="B9" s="10"/>
      <c r="C9" s="64" t="s">
        <v>0</v>
      </c>
      <c r="D9" s="65"/>
      <c r="E9" s="65"/>
      <c r="F9" s="66">
        <f>SUM(F4:F8)</f>
        <v>1646100</v>
      </c>
      <c r="G9" s="67"/>
    </row>
    <row r="10" spans="2:6" ht="15.75">
      <c r="B10" s="14"/>
      <c r="C10" s="30"/>
      <c r="D10" s="31"/>
      <c r="E10" s="31"/>
      <c r="F10" s="32"/>
    </row>
    <row r="11" spans="2:6" ht="18.75">
      <c r="B11" s="14"/>
      <c r="C11" s="112" t="s">
        <v>10</v>
      </c>
      <c r="D11" s="112"/>
      <c r="E11" s="112"/>
      <c r="F11" s="112"/>
    </row>
    <row r="12" spans="2:6" ht="15.75">
      <c r="B12" s="14"/>
      <c r="C12" s="18">
        <v>1121</v>
      </c>
      <c r="D12" s="8" t="s">
        <v>31</v>
      </c>
      <c r="E12" s="9"/>
      <c r="F12" s="19">
        <v>1000000</v>
      </c>
    </row>
    <row r="13" spans="2:6" ht="16.5" thickBot="1">
      <c r="B13" s="14"/>
      <c r="C13" s="85"/>
      <c r="D13" s="68"/>
      <c r="E13" s="14"/>
      <c r="F13" s="88"/>
    </row>
    <row r="14" spans="2:6" ht="16.5" thickBot="1">
      <c r="B14" s="10"/>
      <c r="C14" s="64" t="s">
        <v>0</v>
      </c>
      <c r="D14" s="65"/>
      <c r="E14" s="65"/>
      <c r="F14" s="66">
        <f>SUM(F12:F12)</f>
        <v>1000000</v>
      </c>
    </row>
    <row r="15" spans="2:8" ht="31.5" customHeight="1">
      <c r="B15" s="1" t="s">
        <v>2</v>
      </c>
      <c r="C15" s="113" t="s">
        <v>3</v>
      </c>
      <c r="D15" s="113"/>
      <c r="E15" s="113"/>
      <c r="F15" s="113"/>
      <c r="H15" t="s">
        <v>18</v>
      </c>
    </row>
    <row r="16" spans="3:7" ht="15.75">
      <c r="C16" s="101" t="s">
        <v>68</v>
      </c>
      <c r="D16" s="8" t="s">
        <v>69</v>
      </c>
      <c r="E16" s="9"/>
      <c r="F16" s="97">
        <v>1000000</v>
      </c>
      <c r="G16" t="s">
        <v>18</v>
      </c>
    </row>
    <row r="17" spans="3:6" ht="15.75">
      <c r="C17" s="101" t="s">
        <v>41</v>
      </c>
      <c r="D17" s="8" t="s">
        <v>42</v>
      </c>
      <c r="E17" s="9"/>
      <c r="F17" s="97">
        <v>3700000</v>
      </c>
    </row>
    <row r="18" spans="3:6" ht="15.75">
      <c r="C18" s="18" t="s">
        <v>43</v>
      </c>
      <c r="D18" s="8" t="s">
        <v>66</v>
      </c>
      <c r="E18" s="9"/>
      <c r="F18" s="97">
        <v>138000</v>
      </c>
    </row>
    <row r="19" spans="3:6" ht="15.75">
      <c r="C19" s="98" t="s">
        <v>51</v>
      </c>
      <c r="D19" s="68" t="s">
        <v>52</v>
      </c>
      <c r="E19" s="9"/>
      <c r="F19" s="97">
        <v>100000</v>
      </c>
    </row>
    <row r="20" spans="3:6" ht="15.75">
      <c r="C20" s="98" t="s">
        <v>53</v>
      </c>
      <c r="D20" s="8" t="s">
        <v>54</v>
      </c>
      <c r="E20" s="9"/>
      <c r="F20" s="97">
        <v>200000</v>
      </c>
    </row>
    <row r="21" spans="3:6" ht="16.5" thickBot="1">
      <c r="C21" s="100"/>
      <c r="D21" s="68"/>
      <c r="E21" s="14"/>
      <c r="F21" s="105"/>
    </row>
    <row r="22" spans="2:6" ht="16.5" thickBot="1">
      <c r="B22" s="10"/>
      <c r="C22" s="64" t="s">
        <v>0</v>
      </c>
      <c r="D22" s="65"/>
      <c r="E22" s="65"/>
      <c r="F22" s="66">
        <f>SUM(F16:F20)</f>
        <v>5138000</v>
      </c>
    </row>
    <row r="23" spans="2:6" ht="15.75">
      <c r="B23" s="14"/>
      <c r="C23" s="30"/>
      <c r="D23" s="31"/>
      <c r="E23" s="31"/>
      <c r="F23" s="32"/>
    </row>
    <row r="24" spans="3:6" ht="18.75">
      <c r="C24" s="15" t="s">
        <v>9</v>
      </c>
      <c r="D24" s="14"/>
      <c r="F24" s="16"/>
    </row>
    <row r="25" spans="3:6" ht="15.75">
      <c r="C25" s="18" t="s">
        <v>32</v>
      </c>
      <c r="D25" s="8" t="s">
        <v>33</v>
      </c>
      <c r="E25" s="87"/>
      <c r="F25" s="19">
        <v>40000</v>
      </c>
    </row>
    <row r="26" spans="3:6" ht="15.75">
      <c r="C26" s="18" t="s">
        <v>34</v>
      </c>
      <c r="D26" s="8" t="s">
        <v>35</v>
      </c>
      <c r="E26" s="87"/>
      <c r="F26" s="19">
        <v>28000</v>
      </c>
    </row>
    <row r="27" spans="3:6" ht="15.75">
      <c r="C27" s="18" t="s">
        <v>36</v>
      </c>
      <c r="D27" s="8" t="s">
        <v>37</v>
      </c>
      <c r="E27" s="102" t="s">
        <v>38</v>
      </c>
      <c r="F27" s="19">
        <v>50000</v>
      </c>
    </row>
    <row r="28" spans="3:6" ht="15.75">
      <c r="C28" s="18" t="s">
        <v>39</v>
      </c>
      <c r="D28" s="8" t="s">
        <v>40</v>
      </c>
      <c r="E28" s="104"/>
      <c r="F28" s="19">
        <v>800000</v>
      </c>
    </row>
    <row r="29" spans="3:8" ht="15.75">
      <c r="C29" s="18" t="s">
        <v>43</v>
      </c>
      <c r="D29" s="8" t="s">
        <v>45</v>
      </c>
      <c r="E29" s="87" t="s">
        <v>44</v>
      </c>
      <c r="F29" s="19">
        <v>139000</v>
      </c>
      <c r="G29" s="14" t="s">
        <v>18</v>
      </c>
      <c r="H29" t="s">
        <v>18</v>
      </c>
    </row>
    <row r="30" spans="3:6" ht="15.75">
      <c r="C30" s="18" t="s">
        <v>46</v>
      </c>
      <c r="D30" s="8" t="s">
        <v>47</v>
      </c>
      <c r="E30" s="102"/>
      <c r="F30" s="19">
        <v>297000</v>
      </c>
    </row>
    <row r="31" spans="3:7" ht="15.75">
      <c r="C31" s="18" t="s">
        <v>48</v>
      </c>
      <c r="D31" s="8" t="s">
        <v>49</v>
      </c>
      <c r="E31" s="87"/>
      <c r="F31" s="19">
        <v>240000</v>
      </c>
      <c r="G31" t="s">
        <v>18</v>
      </c>
    </row>
    <row r="32" spans="3:6" ht="15.75">
      <c r="C32" s="18" t="s">
        <v>50</v>
      </c>
      <c r="D32" s="8" t="s">
        <v>70</v>
      </c>
      <c r="E32" s="87"/>
      <c r="F32" s="19">
        <v>50000</v>
      </c>
    </row>
    <row r="33" spans="3:6" ht="15.75">
      <c r="C33" s="18" t="s">
        <v>67</v>
      </c>
      <c r="D33" s="8" t="s">
        <v>71</v>
      </c>
      <c r="E33" s="87" t="s">
        <v>27</v>
      </c>
      <c r="F33" s="19">
        <v>3600</v>
      </c>
    </row>
    <row r="34" spans="3:8" ht="15.75">
      <c r="C34" s="18" t="s">
        <v>55</v>
      </c>
      <c r="D34" s="8" t="s">
        <v>72</v>
      </c>
      <c r="E34" s="102"/>
      <c r="F34" s="19">
        <v>49300</v>
      </c>
      <c r="H34" t="s">
        <v>18</v>
      </c>
    </row>
    <row r="35" spans="3:6" ht="15.75">
      <c r="C35" s="18" t="s">
        <v>56</v>
      </c>
      <c r="D35" s="8" t="s">
        <v>60</v>
      </c>
      <c r="E35" s="87"/>
      <c r="F35" s="19">
        <v>2600</v>
      </c>
    </row>
    <row r="36" spans="3:6" ht="15.75">
      <c r="C36" s="18" t="s">
        <v>57</v>
      </c>
      <c r="D36" s="8" t="s">
        <v>61</v>
      </c>
      <c r="E36" s="102"/>
      <c r="F36" s="19">
        <v>1000</v>
      </c>
    </row>
    <row r="37" spans="3:6" ht="15.75">
      <c r="C37" s="18" t="s">
        <v>58</v>
      </c>
      <c r="D37" s="8" t="s">
        <v>62</v>
      </c>
      <c r="E37" s="87"/>
      <c r="F37" s="19">
        <v>2500</v>
      </c>
    </row>
    <row r="38" spans="3:7" ht="15.75">
      <c r="C38" s="18" t="s">
        <v>59</v>
      </c>
      <c r="D38" s="8" t="s">
        <v>63</v>
      </c>
      <c r="E38" s="87"/>
      <c r="F38" s="19">
        <v>2800</v>
      </c>
      <c r="G38" t="s">
        <v>18</v>
      </c>
    </row>
    <row r="39" spans="3:6" ht="16.5" thickBot="1">
      <c r="C39" s="85" t="s">
        <v>18</v>
      </c>
      <c r="D39" s="68" t="s">
        <v>18</v>
      </c>
      <c r="E39" s="103" t="s">
        <v>18</v>
      </c>
      <c r="F39" s="88" t="s">
        <v>18</v>
      </c>
    </row>
    <row r="40" spans="2:6" ht="16.5" thickBot="1">
      <c r="B40" s="10"/>
      <c r="C40" s="64" t="s">
        <v>4</v>
      </c>
      <c r="D40" s="65"/>
      <c r="E40" s="65"/>
      <c r="F40" s="66">
        <f>SUM(F25:F39)</f>
        <v>1705800</v>
      </c>
    </row>
    <row r="41" spans="2:7" ht="16.5" thickBot="1">
      <c r="B41" s="14"/>
      <c r="C41" s="70"/>
      <c r="D41" s="65"/>
      <c r="E41" s="71"/>
      <c r="F41" s="72"/>
      <c r="G41" t="s">
        <v>18</v>
      </c>
    </row>
    <row r="42" spans="2:14" s="5" customFormat="1" ht="15.75">
      <c r="B42" s="54"/>
      <c r="C42" s="53" t="s">
        <v>5</v>
      </c>
      <c r="D42" s="48"/>
      <c r="E42" s="49"/>
      <c r="F42" s="51">
        <v>29044800</v>
      </c>
      <c r="G42"/>
      <c r="I42" s="21"/>
      <c r="J42" s="21"/>
      <c r="K42" s="21"/>
      <c r="L42" s="21"/>
      <c r="M42" s="21"/>
      <c r="N42" s="21"/>
    </row>
    <row r="43" spans="2:14" s="5" customFormat="1" ht="16.5" thickBot="1">
      <c r="B43" s="54"/>
      <c r="C43" s="45" t="s">
        <v>22</v>
      </c>
      <c r="D43" s="45"/>
      <c r="E43" s="46"/>
      <c r="F43" s="52">
        <f>F9-F14</f>
        <v>646100</v>
      </c>
      <c r="G43"/>
      <c r="H43" s="60" t="s">
        <v>18</v>
      </c>
      <c r="I43" s="21"/>
      <c r="J43" s="22"/>
      <c r="K43" s="23"/>
      <c r="L43" s="23"/>
      <c r="M43" s="24"/>
      <c r="N43" s="21"/>
    </row>
    <row r="44" spans="2:14" s="4" customFormat="1" ht="19.5" thickBot="1">
      <c r="B44" s="11"/>
      <c r="C44" s="61" t="s">
        <v>7</v>
      </c>
      <c r="D44" s="62"/>
      <c r="E44" s="62"/>
      <c r="F44" s="63">
        <f>SUM(F42:F43)</f>
        <v>29690900</v>
      </c>
      <c r="G44"/>
      <c r="I44" s="25"/>
      <c r="J44" s="25"/>
      <c r="K44" s="25" t="s">
        <v>18</v>
      </c>
      <c r="L44" s="25"/>
      <c r="M44" s="25"/>
      <c r="N44" s="25"/>
    </row>
    <row r="45" spans="4:7" s="7" customFormat="1" ht="13.5" thickBot="1">
      <c r="D45" s="55"/>
      <c r="E45" s="55"/>
      <c r="F45" s="6"/>
      <c r="G45" s="50"/>
    </row>
    <row r="46" spans="2:7" s="7" customFormat="1" ht="15.75">
      <c r="B46" s="13"/>
      <c r="C46" s="53" t="s">
        <v>6</v>
      </c>
      <c r="D46" s="56"/>
      <c r="E46" s="89"/>
      <c r="F46" s="51">
        <v>30418000</v>
      </c>
      <c r="G46" s="50"/>
    </row>
    <row r="47" spans="2:10" s="7" customFormat="1" ht="15.75">
      <c r="B47" s="13"/>
      <c r="C47" s="44" t="s">
        <v>23</v>
      </c>
      <c r="D47" s="20"/>
      <c r="E47" s="47"/>
      <c r="F47" s="59">
        <f>-F22</f>
        <v>-5138000</v>
      </c>
      <c r="G47" s="4"/>
      <c r="J47" s="60" t="s">
        <v>18</v>
      </c>
    </row>
    <row r="48" spans="2:6" s="7" customFormat="1" ht="16.5" thickBot="1">
      <c r="B48" s="13"/>
      <c r="C48" s="45" t="s">
        <v>24</v>
      </c>
      <c r="D48" s="45"/>
      <c r="E48" s="12"/>
      <c r="F48" s="52">
        <f>F40</f>
        <v>1705800</v>
      </c>
    </row>
    <row r="49" spans="2:9" s="7" customFormat="1" ht="19.5" thickBot="1">
      <c r="B49" s="13"/>
      <c r="C49" s="109" t="s">
        <v>8</v>
      </c>
      <c r="D49" s="110"/>
      <c r="E49" s="110"/>
      <c r="F49" s="63">
        <f>SUM(F46:F48)</f>
        <v>26985800</v>
      </c>
      <c r="G49" s="57" t="s">
        <v>18</v>
      </c>
      <c r="I49" s="60" t="s">
        <v>18</v>
      </c>
    </row>
    <row r="50" spans="2:9" s="7" customFormat="1" ht="19.5" thickBot="1">
      <c r="B50" s="58"/>
      <c r="C50" s="83"/>
      <c r="D50" s="83"/>
      <c r="E50" s="83"/>
      <c r="F50" s="84"/>
      <c r="G50" s="57"/>
      <c r="I50" s="60"/>
    </row>
    <row r="51" spans="4:7" ht="13.5" hidden="1" thickBot="1">
      <c r="D51" s="3"/>
      <c r="E51" s="3"/>
      <c r="F51" s="17"/>
      <c r="G51" s="58"/>
    </row>
    <row r="52" spans="3:7" ht="20.25" thickBot="1" thickTop="1">
      <c r="C52" s="114" t="s">
        <v>19</v>
      </c>
      <c r="D52" s="115"/>
      <c r="E52" s="37" t="s">
        <v>20</v>
      </c>
      <c r="F52" s="34" t="s">
        <v>13</v>
      </c>
      <c r="G52" s="7"/>
    </row>
    <row r="53" spans="2:6" ht="15.75">
      <c r="B53" s="10"/>
      <c r="C53" s="53" t="s">
        <v>14</v>
      </c>
      <c r="D53" s="78"/>
      <c r="E53" s="79">
        <v>25434300</v>
      </c>
      <c r="F53" s="80">
        <f>$F$44</f>
        <v>29690900</v>
      </c>
    </row>
    <row r="54" spans="2:9" ht="15.75" customHeight="1" thickBot="1">
      <c r="B54" s="10"/>
      <c r="C54" s="29" t="s">
        <v>15</v>
      </c>
      <c r="D54" s="81"/>
      <c r="E54" s="82">
        <v>30190000</v>
      </c>
      <c r="F54" s="82">
        <f>$F$49</f>
        <v>26985800</v>
      </c>
      <c r="I54" t="s">
        <v>18</v>
      </c>
    </row>
    <row r="55" spans="2:8" ht="20.25" thickBot="1" thickTop="1">
      <c r="B55" s="10"/>
      <c r="C55" s="73" t="s">
        <v>19</v>
      </c>
      <c r="D55" s="74"/>
      <c r="E55" s="86">
        <f>SUM(E53-E54)</f>
        <v>-4755700</v>
      </c>
      <c r="F55" s="86">
        <f>SUM(F53-F54)</f>
        <v>2705100</v>
      </c>
      <c r="H55" t="s">
        <v>18</v>
      </c>
    </row>
    <row r="56" spans="2:8" ht="16.5" thickBot="1">
      <c r="B56" s="14"/>
      <c r="C56" s="40"/>
      <c r="D56" s="40"/>
      <c r="E56" s="41"/>
      <c r="F56" s="41"/>
      <c r="H56" t="s">
        <v>18</v>
      </c>
    </row>
    <row r="57" spans="2:8" ht="19.5" thickTop="1">
      <c r="B57" s="14"/>
      <c r="C57" s="90" t="s">
        <v>12</v>
      </c>
      <c r="D57" s="91"/>
      <c r="E57" s="37" t="s">
        <v>20</v>
      </c>
      <c r="F57" s="34" t="s">
        <v>13</v>
      </c>
      <c r="G57" s="28"/>
      <c r="H57" s="14"/>
    </row>
    <row r="58" spans="2:7" ht="15.75">
      <c r="B58" s="14"/>
      <c r="C58" s="43" t="s">
        <v>16</v>
      </c>
      <c r="D58" s="33"/>
      <c r="E58" s="35">
        <v>-400000</v>
      </c>
      <c r="F58" s="35">
        <v>-400000</v>
      </c>
      <c r="G58" s="28"/>
    </row>
    <row r="59" spans="2:7" ht="16.5" thickBot="1">
      <c r="B59" s="14"/>
      <c r="C59" s="39" t="s">
        <v>17</v>
      </c>
      <c r="D59" s="38"/>
      <c r="E59" s="36">
        <v>5155700</v>
      </c>
      <c r="F59" s="36">
        <f>-F55+(-F58)</f>
        <v>-2305100</v>
      </c>
      <c r="G59" s="14"/>
    </row>
    <row r="60" spans="2:7" ht="20.25" thickBot="1" thickTop="1">
      <c r="B60" s="14"/>
      <c r="C60" s="75" t="s">
        <v>11</v>
      </c>
      <c r="D60" s="76"/>
      <c r="E60" s="86">
        <f>SUM(E58:E59)</f>
        <v>4755700</v>
      </c>
      <c r="F60" s="77">
        <f>SUM(F58:F59)</f>
        <v>-2705100</v>
      </c>
      <c r="G60" s="14"/>
    </row>
    <row r="61" spans="2:7" ht="13.5" thickTop="1">
      <c r="B61" s="14"/>
      <c r="C61" s="42"/>
      <c r="D61" s="42"/>
      <c r="E61" s="16"/>
      <c r="F61" s="16"/>
      <c r="G61" s="14"/>
    </row>
    <row r="62" spans="5:7" ht="12.75">
      <c r="E62" t="s">
        <v>18</v>
      </c>
      <c r="G62" s="14"/>
    </row>
    <row r="63" ht="12.75">
      <c r="G63" s="14"/>
    </row>
    <row r="64" spans="4:7" ht="12.75">
      <c r="D64" t="s">
        <v>18</v>
      </c>
      <c r="G64" s="14"/>
    </row>
  </sheetData>
  <sheetProtection/>
  <mergeCells count="6">
    <mergeCell ref="C2:F2"/>
    <mergeCell ref="C49:E49"/>
    <mergeCell ref="C3:F3"/>
    <mergeCell ref="C11:F11"/>
    <mergeCell ref="C15:F15"/>
    <mergeCell ref="C52:D52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Řehlovice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Rozpořtová změna</dc:title>
  <dc:subject/>
  <dc:creator>Josef Macháček - starosta obce</dc:creator>
  <cp:keywords/>
  <dc:description/>
  <cp:lastModifiedBy>Jana Černá</cp:lastModifiedBy>
  <cp:lastPrinted>2020-12-07T11:17:24Z</cp:lastPrinted>
  <dcterms:created xsi:type="dcterms:W3CDTF">2004-09-10T08:13:36Z</dcterms:created>
  <dcterms:modified xsi:type="dcterms:W3CDTF">2020-12-07T11:19:47Z</dcterms:modified>
  <cp:category/>
  <cp:version/>
  <cp:contentType/>
  <cp:contentStatus/>
</cp:coreProperties>
</file>