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List1!$A$1:$F$40</definedName>
  </definedNames>
  <calcPr calcId="145621"/>
</workbook>
</file>

<file path=xl/calcChain.xml><?xml version="1.0" encoding="utf-8"?>
<calcChain xmlns="http://schemas.openxmlformats.org/spreadsheetml/2006/main">
  <c r="F22" i="1" l="1"/>
  <c r="F27" i="1"/>
  <c r="F26" i="1"/>
  <c r="F28" i="1"/>
  <c r="F25" i="1"/>
  <c r="F24" i="1"/>
  <c r="F16" i="1"/>
  <c r="F12" i="1"/>
  <c r="F11" i="1"/>
  <c r="F14" i="1"/>
  <c r="F13" i="1"/>
  <c r="F6" i="1"/>
  <c r="F7" i="1"/>
  <c r="F9" i="1"/>
  <c r="F10" i="1"/>
  <c r="F15" i="1"/>
  <c r="F17" i="1"/>
  <c r="F18" i="1"/>
  <c r="F19" i="1"/>
  <c r="F20" i="1"/>
  <c r="F21" i="1"/>
  <c r="F23" i="1"/>
  <c r="F29" i="1"/>
  <c r="F30" i="1"/>
  <c r="F31" i="1"/>
  <c r="F8" i="1" l="1"/>
  <c r="F33" i="1" s="1"/>
  <c r="F34" i="1" l="1"/>
  <c r="F35" i="1" s="1"/>
</calcChain>
</file>

<file path=xl/sharedStrings.xml><?xml version="1.0" encoding="utf-8"?>
<sst xmlns="http://schemas.openxmlformats.org/spreadsheetml/2006/main" count="71" uniqueCount="51">
  <si>
    <t>Položka</t>
  </si>
  <si>
    <t>Název položky</t>
  </si>
  <si>
    <t>MJ</t>
  </si>
  <si>
    <t>Množství</t>
  </si>
  <si>
    <t>Cena za MJ</t>
  </si>
  <si>
    <t>Cena celkem</t>
  </si>
  <si>
    <t>Celkem bez DPH</t>
  </si>
  <si>
    <t xml:space="preserve">Vypracoval: </t>
  </si>
  <si>
    <t>e-mail:</t>
  </si>
  <si>
    <t>tel.:</t>
  </si>
  <si>
    <t>Realizace:</t>
  </si>
  <si>
    <t xml:space="preserve">DPH 21% </t>
  </si>
  <si>
    <t>Celkem včetně DPH 21%</t>
  </si>
  <si>
    <t>ks</t>
  </si>
  <si>
    <t>m2</t>
  </si>
  <si>
    <t>t</t>
  </si>
  <si>
    <t>m3</t>
  </si>
  <si>
    <t>Zařízení staveniště</t>
  </si>
  <si>
    <t>soubor</t>
  </si>
  <si>
    <t>Předmět díla</t>
  </si>
  <si>
    <t>Přesun hmot</t>
  </si>
  <si>
    <t>Položkový rozpočet - Oprava koupaliště 2023</t>
  </si>
  <si>
    <t>Demontáž stávající poškozené opěrné zdi v délce 24 m, hl. 0,6 m, výška 2,3 m</t>
  </si>
  <si>
    <t>Odkopávky pro základy betonových zdí hl. 0,5 m</t>
  </si>
  <si>
    <t>Vybudování provizorního sjezd do nádrže z ŠD pro těžkou techniku š. 5 m, sklon 15°</t>
  </si>
  <si>
    <t>Lože z ŠD pod navrhovanou zeď tl. 20 cm, frakce 32/63</t>
  </si>
  <si>
    <t>Vypuštění nádrže</t>
  </si>
  <si>
    <t>Úprava pláně se zhutněním</t>
  </si>
  <si>
    <t>Očištění a uložení vytěžených žulových kvádrů (výzisk)</t>
  </si>
  <si>
    <t>Statické zabezpečení okolní zdi proti sesutí - pažení</t>
  </si>
  <si>
    <t>Přesun vytěžené zeminy pro v rámci stavby a uskladnění pro použití zpětného zásypu</t>
  </si>
  <si>
    <t>Montáž oceloých trnů pro ukotvení zdi</t>
  </si>
  <si>
    <t>Vystavění opěrné zdi ze ŽB  (3 x kari síť,  armování, beton)</t>
  </si>
  <si>
    <t>Vyšalování opěrné zdi (dřevo, dráty, spojovací materiál)</t>
  </si>
  <si>
    <t>Vylití opěrné zdi (beton, pumpa, kari sítě)</t>
  </si>
  <si>
    <t xml:space="preserve">Vystavění korunky z žulových kamenů </t>
  </si>
  <si>
    <t xml:space="preserve">Odvoz a likvidace vybouradného materiálu včetně skládkovného </t>
  </si>
  <si>
    <t xml:space="preserve">Úklid sjezdu </t>
  </si>
  <si>
    <t xml:space="preserve">m </t>
  </si>
  <si>
    <t>Vyčištění kalové jímky, nátokové jímky, rozvaděče, přepadu a výtokového zařízení</t>
  </si>
  <si>
    <t>Vyčištění  dna koupaliště a přilehlých opěrných zdí</t>
  </si>
  <si>
    <t xml:space="preserve">Terénní úpravy dotčených plochy, dosypání ornice, osetí </t>
  </si>
  <si>
    <t>Zásyp výkopu nově vybudované zdi s použitím materiálu ze sjezdu</t>
  </si>
  <si>
    <t>Svislá izolace zdi</t>
  </si>
  <si>
    <t xml:space="preserve">Odkopávky zeminy pro novou ŽB zeď  profil 45° </t>
  </si>
  <si>
    <t>Vybudování základu pro ŽB zeď z betonu C25 včetně nivelace tl. 35 cm</t>
  </si>
  <si>
    <t>Vyčištěí potrubí DN 400</t>
  </si>
  <si>
    <t>podzim 2023</t>
  </si>
  <si>
    <t>Filip Janda</t>
  </si>
  <si>
    <t>filip.janda@outlook.cz</t>
  </si>
  <si>
    <t>Jedná se opravu části staticky nevyhovující opěrné zdi koupaliště. Oprava zahrnuje demontáž stávajcí poškozené zdi, odkop zeminy pod úroveň dna pro vytvoření štěrkového lože a betonového základu. Dále je uvažováno s vybudování nové opěrné zdi v délce 24 m. Vyzdění opěrné zdi bude provedeno z vytěžených a nově dodaných žulových kvádrů na železobetonovou stěnu kotvenou ocelovými trny do stávajícího zdiva. Výzisk kamene při demontáži je počítán v objemu do 10%. Součástí nově vybudované opěrné zdi bude také svislá izolace. Oprava koupaliště dále zrahrnuje vypuštění nádrže, vyčištění dna, vyčištění nátokové nádrže a rozvaděče, vyčitění kalové jímky, proplach potrubí bypassu, proplach vypouštěcího zařízení (požerák), povrchovou lokální sanaci hráze a uvolněných kamenů. Součásti opravy je dále likvidace vybouraného materiálu, terénní úpravy dotčených zelených plocha a nupuštění nádrže včetně ukotvení lávky a umělého ostrova. Realizace bude probíhat od 1.10.2023 do 15.12.2023.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</si>
</sst>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vertical="center"/>
    </xf>
    <xf numFmtId="0" fontId="0" fillId="2" borderId="17" xfId="0" applyFill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0" fillId="0" borderId="19" xfId="0" applyBorder="1"/>
    <xf numFmtId="0" fontId="0" fillId="0" borderId="21" xfId="0" applyBorder="1"/>
    <xf numFmtId="0" fontId="3" fillId="0" borderId="0" xfId="0" applyFont="1"/>
    <xf numFmtId="0" fontId="0" fillId="0" borderId="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3" fontId="0" fillId="0" borderId="20" xfId="0" applyNumberFormat="1" applyBorder="1" applyAlignment="1">
      <alignment horizontal="left"/>
    </xf>
    <xf numFmtId="0" fontId="2" fillId="0" borderId="22" xfId="1" applyBorder="1" applyAlignment="1" applyProtection="1"/>
    <xf numFmtId="0" fontId="1" fillId="0" borderId="0" xfId="0" applyFont="1"/>
    <xf numFmtId="0" fontId="0" fillId="0" borderId="7" xfId="0" applyBorder="1" applyAlignment="1">
      <alignment horizontal="left" vertical="center" wrapText="1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lip.janda@outlook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>
      <selection activeCell="J5" sqref="J5"/>
    </sheetView>
  </sheetViews>
  <sheetFormatPr defaultRowHeight="15" x14ac:dyDescent="0.25"/>
  <cols>
    <col min="1" max="1" width="14" customWidth="1"/>
    <col min="2" max="2" width="84.140625" customWidth="1"/>
    <col min="3" max="4" width="9.140625" style="7"/>
    <col min="5" max="5" width="12.42578125" style="7" customWidth="1"/>
    <col min="6" max="6" width="12.5703125" style="7" customWidth="1"/>
  </cols>
  <sheetData>
    <row r="1" spans="1:6" ht="19.5" customHeight="1" x14ac:dyDescent="0.25">
      <c r="A1" s="37" t="s">
        <v>21</v>
      </c>
      <c r="B1" s="37"/>
      <c r="C1" s="13"/>
      <c r="D1" s="13"/>
      <c r="E1" s="13"/>
      <c r="F1" s="13"/>
    </row>
    <row r="2" spans="1:6" ht="19.5" customHeight="1" x14ac:dyDescent="0.25">
      <c r="A2" s="33"/>
      <c r="B2" s="33"/>
      <c r="C2" s="13"/>
      <c r="D2" s="13"/>
      <c r="E2" s="13"/>
      <c r="F2" s="13"/>
    </row>
    <row r="3" spans="1:6" ht="119.25" customHeight="1" x14ac:dyDescent="0.25">
      <c r="A3" s="1" t="s">
        <v>19</v>
      </c>
      <c r="B3" s="38" t="s">
        <v>50</v>
      </c>
      <c r="C3" s="39"/>
      <c r="D3" s="39"/>
      <c r="E3" s="39"/>
      <c r="F3" s="39"/>
    </row>
    <row r="4" spans="1:6" ht="19.5" customHeight="1" thickBot="1" x14ac:dyDescent="0.3">
      <c r="A4" s="1"/>
      <c r="B4" s="1"/>
      <c r="C4" s="8"/>
      <c r="D4" s="8"/>
      <c r="E4" s="8"/>
      <c r="F4" s="11"/>
    </row>
    <row r="5" spans="1:6" ht="19.5" customHeight="1" thickTop="1" x14ac:dyDescent="0.25">
      <c r="A5" s="2" t="s">
        <v>0</v>
      </c>
      <c r="B5" s="19" t="s">
        <v>1</v>
      </c>
      <c r="C5" s="9" t="s">
        <v>2</v>
      </c>
      <c r="D5" s="9" t="s">
        <v>3</v>
      </c>
      <c r="E5" s="9" t="s">
        <v>4</v>
      </c>
      <c r="F5" s="14" t="s">
        <v>5</v>
      </c>
    </row>
    <row r="6" spans="1:6" ht="19.5" customHeight="1" x14ac:dyDescent="0.25">
      <c r="A6" s="3">
        <v>1</v>
      </c>
      <c r="B6" s="35" t="s">
        <v>26</v>
      </c>
      <c r="C6" s="36" t="s">
        <v>18</v>
      </c>
      <c r="D6" s="36">
        <v>1</v>
      </c>
      <c r="E6" s="36">
        <v>2000</v>
      </c>
      <c r="F6" s="4">
        <f t="shared" ref="F6" si="0">SUM(D6*E6)</f>
        <v>2000</v>
      </c>
    </row>
    <row r="7" spans="1:6" ht="19.5" customHeight="1" x14ac:dyDescent="0.25">
      <c r="A7" s="3">
        <v>2</v>
      </c>
      <c r="B7" s="35" t="s">
        <v>24</v>
      </c>
      <c r="C7" s="36" t="s">
        <v>16</v>
      </c>
      <c r="D7" s="36">
        <v>20</v>
      </c>
      <c r="E7" s="36">
        <v>390</v>
      </c>
      <c r="F7" s="4">
        <f t="shared" ref="F7:F31" si="1">SUM(D7*E7)</f>
        <v>7800</v>
      </c>
    </row>
    <row r="8" spans="1:6" ht="18.75" customHeight="1" x14ac:dyDescent="0.25">
      <c r="A8" s="3">
        <v>3</v>
      </c>
      <c r="B8" s="34" t="s">
        <v>22</v>
      </c>
      <c r="C8" s="27" t="s">
        <v>16</v>
      </c>
      <c r="D8" s="27">
        <v>33.119999999999997</v>
      </c>
      <c r="E8" s="28">
        <v>2150</v>
      </c>
      <c r="F8" s="4">
        <f t="shared" si="1"/>
        <v>71208</v>
      </c>
    </row>
    <row r="9" spans="1:6" ht="18.75" customHeight="1" x14ac:dyDescent="0.25">
      <c r="A9" s="3">
        <v>4</v>
      </c>
      <c r="B9" s="34" t="s">
        <v>28</v>
      </c>
      <c r="C9" s="27" t="s">
        <v>16</v>
      </c>
      <c r="D9" s="27">
        <v>3.5</v>
      </c>
      <c r="E9" s="28">
        <v>1500</v>
      </c>
      <c r="F9" s="4">
        <f t="shared" si="1"/>
        <v>5250</v>
      </c>
    </row>
    <row r="10" spans="1:6" ht="19.5" customHeight="1" x14ac:dyDescent="0.25">
      <c r="A10" s="3">
        <v>5</v>
      </c>
      <c r="B10" s="25" t="s">
        <v>23</v>
      </c>
      <c r="C10" s="27" t="s">
        <v>16</v>
      </c>
      <c r="D10" s="27">
        <v>8.4</v>
      </c>
      <c r="E10" s="28">
        <v>590</v>
      </c>
      <c r="F10" s="4">
        <f t="shared" si="1"/>
        <v>4956</v>
      </c>
    </row>
    <row r="11" spans="1:6" ht="19.5" customHeight="1" x14ac:dyDescent="0.25">
      <c r="A11" s="3">
        <v>6</v>
      </c>
      <c r="B11" s="25" t="s">
        <v>44</v>
      </c>
      <c r="C11" s="27" t="s">
        <v>16</v>
      </c>
      <c r="D11" s="27">
        <v>63.48</v>
      </c>
      <c r="E11" s="28">
        <v>590</v>
      </c>
      <c r="F11" s="4">
        <f t="shared" si="1"/>
        <v>37453.199999999997</v>
      </c>
    </row>
    <row r="12" spans="1:6" ht="19.5" customHeight="1" x14ac:dyDescent="0.25">
      <c r="A12" s="3">
        <v>7</v>
      </c>
      <c r="B12" s="25" t="s">
        <v>30</v>
      </c>
      <c r="C12" s="27" t="s">
        <v>16</v>
      </c>
      <c r="D12" s="27">
        <v>63.48</v>
      </c>
      <c r="E12" s="28">
        <v>120</v>
      </c>
      <c r="F12" s="4">
        <f t="shared" si="1"/>
        <v>7617.5999999999995</v>
      </c>
    </row>
    <row r="13" spans="1:6" ht="19.5" customHeight="1" x14ac:dyDescent="0.25">
      <c r="A13" s="3">
        <v>8</v>
      </c>
      <c r="B13" s="25" t="s">
        <v>27</v>
      </c>
      <c r="C13" s="27" t="s">
        <v>14</v>
      </c>
      <c r="D13" s="27">
        <v>16.8</v>
      </c>
      <c r="E13" s="28">
        <v>250</v>
      </c>
      <c r="F13" s="4">
        <f t="shared" si="1"/>
        <v>4200</v>
      </c>
    </row>
    <row r="14" spans="1:6" ht="19.5" customHeight="1" x14ac:dyDescent="0.25">
      <c r="A14" s="3">
        <v>9</v>
      </c>
      <c r="B14" s="25" t="s">
        <v>29</v>
      </c>
      <c r="C14" s="27" t="s">
        <v>18</v>
      </c>
      <c r="D14" s="27">
        <v>2</v>
      </c>
      <c r="E14" s="28">
        <v>1500</v>
      </c>
      <c r="F14" s="4">
        <f t="shared" si="1"/>
        <v>3000</v>
      </c>
    </row>
    <row r="15" spans="1:6" ht="19.5" customHeight="1" x14ac:dyDescent="0.25">
      <c r="A15" s="3">
        <v>10</v>
      </c>
      <c r="B15" s="25" t="s">
        <v>25</v>
      </c>
      <c r="C15" s="27" t="s">
        <v>15</v>
      </c>
      <c r="D15" s="27">
        <v>10</v>
      </c>
      <c r="E15" s="28">
        <v>440</v>
      </c>
      <c r="F15" s="4">
        <f t="shared" si="1"/>
        <v>4400</v>
      </c>
    </row>
    <row r="16" spans="1:6" ht="19.5" customHeight="1" x14ac:dyDescent="0.25">
      <c r="A16" s="3">
        <v>11</v>
      </c>
      <c r="B16" s="25" t="s">
        <v>31</v>
      </c>
      <c r="C16" s="27" t="s">
        <v>13</v>
      </c>
      <c r="D16" s="27">
        <v>80</v>
      </c>
      <c r="E16" s="28">
        <v>149</v>
      </c>
      <c r="F16" s="4">
        <f t="shared" si="1"/>
        <v>11920</v>
      </c>
    </row>
    <row r="17" spans="1:6" ht="19.5" customHeight="1" x14ac:dyDescent="0.25">
      <c r="A17" s="3">
        <v>12</v>
      </c>
      <c r="B17" s="25" t="s">
        <v>45</v>
      </c>
      <c r="C17" s="27" t="s">
        <v>16</v>
      </c>
      <c r="D17" s="27">
        <v>2.52</v>
      </c>
      <c r="E17" s="28">
        <v>2900</v>
      </c>
      <c r="F17" s="4">
        <f t="shared" si="1"/>
        <v>7308</v>
      </c>
    </row>
    <row r="18" spans="1:6" ht="19.5" customHeight="1" x14ac:dyDescent="0.25">
      <c r="A18" s="3">
        <v>13</v>
      </c>
      <c r="B18" s="25" t="s">
        <v>32</v>
      </c>
      <c r="C18" s="27" t="s">
        <v>16</v>
      </c>
      <c r="D18" s="27">
        <v>19.32</v>
      </c>
      <c r="E18" s="28">
        <v>6700</v>
      </c>
      <c r="F18" s="4">
        <f t="shared" si="1"/>
        <v>129444</v>
      </c>
    </row>
    <row r="19" spans="1:6" ht="19.5" customHeight="1" x14ac:dyDescent="0.25">
      <c r="A19" s="3">
        <v>14</v>
      </c>
      <c r="B19" s="25" t="s">
        <v>33</v>
      </c>
      <c r="C19" s="27" t="s">
        <v>16</v>
      </c>
      <c r="D19" s="27">
        <v>19.32</v>
      </c>
      <c r="E19" s="28">
        <v>850</v>
      </c>
      <c r="F19" s="4">
        <f t="shared" si="1"/>
        <v>16422</v>
      </c>
    </row>
    <row r="20" spans="1:6" ht="19.5" customHeight="1" x14ac:dyDescent="0.25">
      <c r="A20" s="3">
        <v>15</v>
      </c>
      <c r="B20" s="25" t="s">
        <v>34</v>
      </c>
      <c r="C20" s="27" t="s">
        <v>16</v>
      </c>
      <c r="D20" s="27">
        <v>19.32</v>
      </c>
      <c r="E20" s="28">
        <v>2485</v>
      </c>
      <c r="F20" s="4">
        <f t="shared" si="1"/>
        <v>48010.2</v>
      </c>
    </row>
    <row r="21" spans="1:6" ht="21" customHeight="1" x14ac:dyDescent="0.25">
      <c r="A21" s="3">
        <v>16</v>
      </c>
      <c r="B21" s="34" t="s">
        <v>35</v>
      </c>
      <c r="C21" s="27" t="s">
        <v>16</v>
      </c>
      <c r="D21" s="27">
        <v>8.4</v>
      </c>
      <c r="E21" s="28">
        <v>6700</v>
      </c>
      <c r="F21" s="4">
        <f t="shared" si="1"/>
        <v>56280</v>
      </c>
    </row>
    <row r="22" spans="1:6" ht="21" customHeight="1" x14ac:dyDescent="0.25">
      <c r="A22" s="3">
        <v>17</v>
      </c>
      <c r="B22" s="34" t="s">
        <v>43</v>
      </c>
      <c r="C22" s="27" t="s">
        <v>14</v>
      </c>
      <c r="D22" s="27">
        <v>56</v>
      </c>
      <c r="E22" s="28">
        <v>79</v>
      </c>
      <c r="F22" s="4">
        <f t="shared" si="1"/>
        <v>4424</v>
      </c>
    </row>
    <row r="23" spans="1:6" ht="19.5" customHeight="1" x14ac:dyDescent="0.25">
      <c r="A23" s="3">
        <v>18</v>
      </c>
      <c r="B23" s="25" t="s">
        <v>42</v>
      </c>
      <c r="C23" s="27" t="s">
        <v>16</v>
      </c>
      <c r="D23" s="27">
        <v>63.48</v>
      </c>
      <c r="E23" s="28">
        <v>250</v>
      </c>
      <c r="F23" s="4">
        <f t="shared" si="1"/>
        <v>15870</v>
      </c>
    </row>
    <row r="24" spans="1:6" ht="19.5" customHeight="1" x14ac:dyDescent="0.25">
      <c r="A24" s="3">
        <v>19</v>
      </c>
      <c r="B24" s="25" t="s">
        <v>36</v>
      </c>
      <c r="C24" s="27" t="s">
        <v>15</v>
      </c>
      <c r="D24" s="27">
        <v>52</v>
      </c>
      <c r="E24" s="28">
        <v>550</v>
      </c>
      <c r="F24" s="4">
        <f t="shared" si="1"/>
        <v>28600</v>
      </c>
    </row>
    <row r="25" spans="1:6" ht="19.5" customHeight="1" x14ac:dyDescent="0.25">
      <c r="A25" s="3">
        <v>20</v>
      </c>
      <c r="B25" s="25" t="s">
        <v>37</v>
      </c>
      <c r="C25" s="27" t="s">
        <v>18</v>
      </c>
      <c r="D25" s="27">
        <v>1</v>
      </c>
      <c r="E25" s="28">
        <v>10000</v>
      </c>
      <c r="F25" s="4">
        <f t="shared" si="1"/>
        <v>10000</v>
      </c>
    </row>
    <row r="26" spans="1:6" ht="19.5" customHeight="1" x14ac:dyDescent="0.25">
      <c r="A26" s="3">
        <v>21</v>
      </c>
      <c r="B26" s="25" t="s">
        <v>40</v>
      </c>
      <c r="C26" s="27" t="s">
        <v>18</v>
      </c>
      <c r="D26" s="27">
        <v>1</v>
      </c>
      <c r="E26" s="28">
        <v>5000</v>
      </c>
      <c r="F26" s="4">
        <f t="shared" si="1"/>
        <v>5000</v>
      </c>
    </row>
    <row r="27" spans="1:6" ht="19.5" customHeight="1" x14ac:dyDescent="0.25">
      <c r="A27" s="3">
        <v>22</v>
      </c>
      <c r="B27" s="26" t="s">
        <v>39</v>
      </c>
      <c r="C27" s="27" t="s">
        <v>18</v>
      </c>
      <c r="D27" s="27">
        <v>1</v>
      </c>
      <c r="E27" s="28">
        <v>5000</v>
      </c>
      <c r="F27" s="4">
        <f t="shared" si="1"/>
        <v>5000</v>
      </c>
    </row>
    <row r="28" spans="1:6" ht="19.5" customHeight="1" x14ac:dyDescent="0.25">
      <c r="A28" s="3">
        <v>23</v>
      </c>
      <c r="B28" s="26" t="s">
        <v>46</v>
      </c>
      <c r="C28" s="27" t="s">
        <v>38</v>
      </c>
      <c r="D28" s="27">
        <v>38</v>
      </c>
      <c r="E28" s="28">
        <v>200</v>
      </c>
      <c r="F28" s="4">
        <f>SUM(D28*E28)</f>
        <v>7600</v>
      </c>
    </row>
    <row r="29" spans="1:6" s="24" customFormat="1" ht="19.5" customHeight="1" x14ac:dyDescent="0.25">
      <c r="A29" s="3">
        <v>24</v>
      </c>
      <c r="B29" s="26" t="s">
        <v>20</v>
      </c>
      <c r="C29" s="27" t="s">
        <v>18</v>
      </c>
      <c r="D29" s="27">
        <v>1</v>
      </c>
      <c r="E29" s="28">
        <v>25000</v>
      </c>
      <c r="F29" s="4">
        <f t="shared" si="1"/>
        <v>25000</v>
      </c>
    </row>
    <row r="30" spans="1:6" s="24" customFormat="1" ht="19.5" customHeight="1" x14ac:dyDescent="0.25">
      <c r="A30" s="3">
        <v>25</v>
      </c>
      <c r="B30" s="26" t="s">
        <v>17</v>
      </c>
      <c r="C30" s="27" t="s">
        <v>18</v>
      </c>
      <c r="D30" s="27">
        <v>1</v>
      </c>
      <c r="E30" s="28">
        <v>3000</v>
      </c>
      <c r="F30" s="4">
        <f t="shared" si="1"/>
        <v>3000</v>
      </c>
    </row>
    <row r="31" spans="1:6" s="24" customFormat="1" ht="19.5" customHeight="1" thickBot="1" x14ac:dyDescent="0.3">
      <c r="A31" s="3">
        <v>26</v>
      </c>
      <c r="B31" s="26" t="s">
        <v>41</v>
      </c>
      <c r="C31" s="27" t="s">
        <v>14</v>
      </c>
      <c r="D31" s="27">
        <v>800</v>
      </c>
      <c r="E31" s="28">
        <v>15</v>
      </c>
      <c r="F31" s="4">
        <f t="shared" si="1"/>
        <v>12000</v>
      </c>
    </row>
    <row r="32" spans="1:6" ht="19.5" customHeight="1" thickTop="1" thickBot="1" x14ac:dyDescent="0.3">
      <c r="A32" s="5"/>
      <c r="B32" s="5"/>
      <c r="C32" s="10"/>
      <c r="D32" s="10"/>
      <c r="E32" s="10"/>
      <c r="F32" s="17"/>
    </row>
    <row r="33" spans="1:6" ht="19.5" customHeight="1" thickTop="1" x14ac:dyDescent="0.25">
      <c r="A33" s="46" t="s">
        <v>6</v>
      </c>
      <c r="B33" s="47"/>
      <c r="C33" s="47"/>
      <c r="D33" s="47"/>
      <c r="E33" s="48"/>
      <c r="F33" s="15">
        <f>SUM(F8:F31)</f>
        <v>523963</v>
      </c>
    </row>
    <row r="34" spans="1:6" ht="19.5" customHeight="1" x14ac:dyDescent="0.25">
      <c r="A34" s="43" t="s">
        <v>11</v>
      </c>
      <c r="B34" s="44"/>
      <c r="C34" s="44"/>
      <c r="D34" s="44"/>
      <c r="E34" s="45"/>
      <c r="F34" s="4">
        <f>SUM(F33/100*21)</f>
        <v>110032.23</v>
      </c>
    </row>
    <row r="35" spans="1:6" ht="19.5" customHeight="1" thickBot="1" x14ac:dyDescent="0.3">
      <c r="A35" s="40" t="s">
        <v>12</v>
      </c>
      <c r="B35" s="41"/>
      <c r="C35" s="41"/>
      <c r="D35" s="41"/>
      <c r="E35" s="42"/>
      <c r="F35" s="16">
        <f>SUM(F33:F34)</f>
        <v>633995.23</v>
      </c>
    </row>
    <row r="36" spans="1:6" ht="19.5" customHeight="1" thickTop="1" thickBot="1" x14ac:dyDescent="0.3">
      <c r="A36" s="6"/>
      <c r="B36" s="6"/>
      <c r="C36" s="12"/>
      <c r="D36" s="12"/>
      <c r="E36" s="12"/>
      <c r="F36" s="18"/>
    </row>
    <row r="37" spans="1:6" ht="19.5" customHeight="1" x14ac:dyDescent="0.25">
      <c r="A37" s="20" t="s">
        <v>10</v>
      </c>
      <c r="B37" s="29" t="s">
        <v>47</v>
      </c>
      <c r="C37" s="12"/>
      <c r="D37" s="12"/>
      <c r="E37" s="12"/>
      <c r="F37" s="18"/>
    </row>
    <row r="38" spans="1:6" ht="19.5" customHeight="1" x14ac:dyDescent="0.25">
      <c r="A38" s="21" t="s">
        <v>7</v>
      </c>
      <c r="B38" s="30" t="s">
        <v>48</v>
      </c>
      <c r="F38" s="13"/>
    </row>
    <row r="39" spans="1:6" ht="19.5" customHeight="1" x14ac:dyDescent="0.25">
      <c r="A39" s="22" t="s">
        <v>9</v>
      </c>
      <c r="B39" s="31">
        <v>739907639</v>
      </c>
      <c r="F39" s="13"/>
    </row>
    <row r="40" spans="1:6" ht="19.5" customHeight="1" thickBot="1" x14ac:dyDescent="0.3">
      <c r="A40" s="23" t="s">
        <v>8</v>
      </c>
      <c r="B40" s="32" t="s">
        <v>49</v>
      </c>
      <c r="F40" s="13"/>
    </row>
  </sheetData>
  <mergeCells count="5">
    <mergeCell ref="A1:B1"/>
    <mergeCell ref="B3:F3"/>
    <mergeCell ref="A35:E35"/>
    <mergeCell ref="A34:E34"/>
    <mergeCell ref="A33:E33"/>
  </mergeCells>
  <hyperlinks>
    <hyperlink ref="B40" r:id="rId1"/>
  </hyperlinks>
  <pageMargins left="0.7" right="0.7" top="0.78740157499999996" bottom="0.78740157499999996" header="0.3" footer="0.3"/>
  <pageSetup paperSize="9" scale="93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2023-05-22T05:43:32Z</dcterms:modified>
</cp:coreProperties>
</file>