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Jana Martináková\Documents\ROZPOČTY\rozpočet 2025\Příprava\"/>
    </mc:Choice>
  </mc:AlternateContent>
  <xr:revisionPtr revIDLastSave="0" documentId="13_ncr:1_{D62C9B4B-41D4-45F9-807B-E4CBE6F2938A}" xr6:coauthVersionLast="47" xr6:coauthVersionMax="47" xr10:uidLastSave="{00000000-0000-0000-0000-000000000000}"/>
  <bookViews>
    <workbookView xWindow="-120" yWindow="-120" windowWidth="29040" windowHeight="15840" tabRatio="190" xr2:uid="{00000000-000D-0000-FFFF-FFFF00000000}"/>
  </bookViews>
  <sheets>
    <sheet name="List2" sheetId="2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J17" i="2"/>
  <c r="J11" i="2"/>
  <c r="J14" i="2" s="1"/>
  <c r="I17" i="2"/>
  <c r="G14" i="2"/>
  <c r="I11" i="2"/>
  <c r="I14" i="2" s="1"/>
  <c r="G11" i="2"/>
</calcChain>
</file>

<file path=xl/sharedStrings.xml><?xml version="1.0" encoding="utf-8"?>
<sst xmlns="http://schemas.openxmlformats.org/spreadsheetml/2006/main" count="83" uniqueCount="51">
  <si>
    <t>ČS a.s.</t>
  </si>
  <si>
    <t>Obec Kunčice pod Ondřejníkem</t>
  </si>
  <si>
    <t>sjednaná</t>
  </si>
  <si>
    <t>datum uzavř.</t>
  </si>
  <si>
    <t xml:space="preserve">1. splátka </t>
  </si>
  <si>
    <t>výše měs.</t>
  </si>
  <si>
    <t>účel</t>
  </si>
  <si>
    <t>výše úvěru Kč</t>
  </si>
  <si>
    <t xml:space="preserve"> úvěrové sml.</t>
  </si>
  <si>
    <t>dne</t>
  </si>
  <si>
    <t>splátek</t>
  </si>
  <si>
    <t xml:space="preserve">konec </t>
  </si>
  <si>
    <t>splatnosti</t>
  </si>
  <si>
    <t>roční splátka</t>
  </si>
  <si>
    <t>20.11.2017</t>
  </si>
  <si>
    <t>20.12.2025</t>
  </si>
  <si>
    <t>Přehled  přijatých úvěrů a půjček a jejich splátek</t>
  </si>
  <si>
    <t>SFŽP</t>
  </si>
  <si>
    <t xml:space="preserve">název </t>
  </si>
  <si>
    <t>věřitele</t>
  </si>
  <si>
    <t>23.3.2020</t>
  </si>
  <si>
    <t>4.Q 2030</t>
  </si>
  <si>
    <t>nesplacená částka</t>
  </si>
  <si>
    <t>16.12.2020</t>
  </si>
  <si>
    <t>mezisoučet</t>
  </si>
  <si>
    <t>20.11.2031</t>
  </si>
  <si>
    <t>čtvrtl.  13.063,56</t>
  </si>
  <si>
    <t>čtvrtl.  10.557,61</t>
  </si>
  <si>
    <t>refinancování úvěrů (kanalizace +rek. ZŠ)</t>
  </si>
  <si>
    <t>půjčka- energ.úspory tělocv. v ZŠ (sml.675)</t>
  </si>
  <si>
    <t>půjčka- energ.úspory tělocv. v ZŠ (sml.665)</t>
  </si>
  <si>
    <t xml:space="preserve"> a vodovod)</t>
  </si>
  <si>
    <t xml:space="preserve">financování oprav MK a investic - chodník </t>
  </si>
  <si>
    <t>**)</t>
  </si>
  <si>
    <t>Poznámka:</t>
  </si>
  <si>
    <t>**)  splátky v období  od 1.1.2026 - 20.11.2031</t>
  </si>
  <si>
    <t>splátky v období  od 1.1.2022 do 30.12.2025</t>
  </si>
  <si>
    <t>celkem roční splátka v období od 1.1.2022 do 31.12.2025</t>
  </si>
  <si>
    <t>stav k 31.12.2023</t>
  </si>
  <si>
    <t>stav k 31.12.2022</t>
  </si>
  <si>
    <t>Raiffeisen leasing</t>
  </si>
  <si>
    <t>auto BONETTI</t>
  </si>
  <si>
    <t>Zpracovala: Ing. Martina Třosová</t>
  </si>
  <si>
    <t>stav k 31.12.2024</t>
  </si>
  <si>
    <t>Nesplacené úvěry a půjčky celkem k  31. 12. 2024</t>
  </si>
  <si>
    <t>úvěry - SU 451</t>
  </si>
  <si>
    <t xml:space="preserve">Zaplacené úroky 2024 </t>
  </si>
  <si>
    <t>V Kunčicích p. O. 06.01.2025</t>
  </si>
  <si>
    <t>KUBOTA</t>
  </si>
  <si>
    <t>BONETTI</t>
  </si>
  <si>
    <t>leasingy - SU 459, 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</si>
</sst>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theme="4" tint="-0.249977111117893"/>
      <name val="Arial CE"/>
      <charset val="238"/>
    </font>
    <font>
      <sz val="10"/>
      <color theme="4" tint="-0.249977111117893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4" fontId="0" fillId="0" borderId="1" xfId="0" applyNumberFormat="1" applyBorder="1"/>
    <xf numFmtId="4" fontId="0" fillId="0" borderId="1" xfId="0" applyNumberFormat="1" applyBorder="1"/>
    <xf numFmtId="49" fontId="0" fillId="0" borderId="1" xfId="0" applyNumberFormat="1" applyBorder="1"/>
    <xf numFmtId="14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right"/>
    </xf>
    <xf numFmtId="4" fontId="2" fillId="0" borderId="0" xfId="0" applyNumberFormat="1" applyFont="1"/>
    <xf numFmtId="4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49" fontId="0" fillId="0" borderId="6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1" fillId="0" borderId="5" xfId="0" applyFont="1" applyBorder="1"/>
    <xf numFmtId="0" fontId="1" fillId="0" borderId="6" xfId="0" applyFont="1" applyBorder="1"/>
    <xf numFmtId="164" fontId="0" fillId="0" borderId="2" xfId="0" applyNumberFormat="1" applyBorder="1"/>
    <xf numFmtId="164" fontId="0" fillId="0" borderId="3" xfId="0" applyNumberForma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4" fontId="0" fillId="0" borderId="4" xfId="0" applyNumberFormat="1" applyBorder="1"/>
    <xf numFmtId="4" fontId="0" fillId="0" borderId="3" xfId="0" applyNumberFormat="1" applyBorder="1"/>
    <xf numFmtId="4" fontId="0" fillId="0" borderId="2" xfId="0" applyNumberFormat="1" applyBorder="1"/>
    <xf numFmtId="49" fontId="0" fillId="0" borderId="4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14" fontId="0" fillId="0" borderId="7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4" fontId="2" fillId="0" borderId="1" xfId="0" applyNumberFormat="1" applyFont="1" applyBorder="1"/>
    <xf numFmtId="164" fontId="3" fillId="0" borderId="8" xfId="0" applyNumberFormat="1" applyFont="1" applyBorder="1"/>
    <xf numFmtId="164" fontId="1" fillId="0" borderId="0" xfId="0" applyNumberFormat="1" applyFont="1"/>
    <xf numFmtId="4" fontId="0" fillId="2" borderId="3" xfId="0" applyNumberFormat="1" applyFill="1" applyBorder="1"/>
    <xf numFmtId="0" fontId="3" fillId="2" borderId="3" xfId="0" applyFont="1" applyFill="1" applyBorder="1"/>
    <xf numFmtId="0" fontId="3" fillId="3" borderId="0" xfId="0" applyFont="1" applyFill="1"/>
    <xf numFmtId="0" fontId="3" fillId="2" borderId="9" xfId="0" applyFont="1" applyFill="1" applyBorder="1"/>
    <xf numFmtId="0" fontId="0" fillId="2" borderId="10" xfId="0" applyFill="1" applyBorder="1"/>
    <xf numFmtId="164" fontId="4" fillId="0" borderId="1" xfId="0" applyNumberFormat="1" applyFont="1" applyBorder="1"/>
    <xf numFmtId="4" fontId="5" fillId="0" borderId="1" xfId="0" applyNumberFormat="1" applyFont="1" applyBorder="1"/>
    <xf numFmtId="49" fontId="5" fillId="0" borderId="1" xfId="0" applyNumberFormat="1" applyFont="1" applyBorder="1"/>
    <xf numFmtId="14" fontId="5" fillId="0" borderId="1" xfId="0" applyNumberFormat="1" applyFont="1" applyBorder="1"/>
    <xf numFmtId="4" fontId="4" fillId="0" borderId="1" xfId="0" applyNumberFormat="1" applyFont="1" applyBorder="1"/>
    <xf numFmtId="0" fontId="0" fillId="4" borderId="2" xfId="0" applyFill="1" applyBorder="1"/>
    <xf numFmtId="4" fontId="0" fillId="4" borderId="5" xfId="0" applyNumberFormat="1" applyFill="1" applyBorder="1"/>
    <xf numFmtId="0" fontId="0" fillId="4" borderId="0" xfId="0" applyFill="1"/>
    <xf numFmtId="0" fontId="3" fillId="3" borderId="3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zoomScale="115" zoomScaleNormal="115" workbookViewId="0">
      <selection activeCell="G33" sqref="G33"/>
    </sheetView>
  </sheetViews>
  <sheetFormatPr defaultColWidth="11.5703125" defaultRowHeight="12.75" x14ac:dyDescent="0.2"/>
  <cols>
    <col min="1" max="1" width="8.42578125" customWidth="1"/>
    <col min="2" max="2" width="37.28515625" customWidth="1"/>
    <col min="3" max="3" width="14.85546875" customWidth="1"/>
    <col min="5" max="5" width="10.140625" customWidth="1"/>
    <col min="6" max="6" width="14.140625" customWidth="1"/>
    <col min="7" max="7" width="12.140625" customWidth="1"/>
    <col min="8" max="8" width="11.28515625" customWidth="1"/>
    <col min="9" max="9" width="17.7109375" customWidth="1"/>
    <col min="10" max="10" width="18.7109375" customWidth="1"/>
  </cols>
  <sheetData>
    <row r="1" spans="1:10" x14ac:dyDescent="0.2">
      <c r="I1" s="11"/>
    </row>
    <row r="2" spans="1:10" x14ac:dyDescent="0.2">
      <c r="B2" s="10" t="s">
        <v>1</v>
      </c>
      <c r="D2" s="2"/>
      <c r="F2" s="3"/>
      <c r="G2" s="3"/>
      <c r="H2" s="2"/>
    </row>
    <row r="3" spans="1:10" x14ac:dyDescent="0.2">
      <c r="B3" s="1" t="s">
        <v>16</v>
      </c>
      <c r="C3" s="1"/>
      <c r="D3" s="4"/>
      <c r="E3" s="1"/>
      <c r="F3" s="5"/>
      <c r="G3" s="5"/>
      <c r="H3" s="4"/>
      <c r="I3" s="1"/>
    </row>
    <row r="4" spans="1:10" x14ac:dyDescent="0.2">
      <c r="D4" s="2"/>
      <c r="F4" s="3"/>
      <c r="G4" s="3"/>
      <c r="H4" s="2"/>
    </row>
    <row r="5" spans="1:10" ht="13.5" thickBot="1" x14ac:dyDescent="0.25"/>
    <row r="6" spans="1:10" x14ac:dyDescent="0.2">
      <c r="A6" s="19" t="s">
        <v>18</v>
      </c>
      <c r="B6" s="57" t="s">
        <v>45</v>
      </c>
      <c r="C6" s="19" t="s">
        <v>2</v>
      </c>
      <c r="D6" s="21" t="s">
        <v>3</v>
      </c>
      <c r="E6" s="19" t="s">
        <v>4</v>
      </c>
      <c r="F6" s="23" t="s">
        <v>5</v>
      </c>
      <c r="G6" s="23" t="s">
        <v>13</v>
      </c>
      <c r="H6" s="21" t="s">
        <v>11</v>
      </c>
      <c r="I6" s="25" t="s">
        <v>22</v>
      </c>
      <c r="J6" s="25" t="s">
        <v>22</v>
      </c>
    </row>
    <row r="7" spans="1:10" ht="13.5" thickBot="1" x14ac:dyDescent="0.25">
      <c r="A7" s="20" t="s">
        <v>19</v>
      </c>
      <c r="B7" s="58"/>
      <c r="C7" s="20" t="s">
        <v>7</v>
      </c>
      <c r="D7" s="22" t="s">
        <v>8</v>
      </c>
      <c r="E7" s="20" t="s">
        <v>9</v>
      </c>
      <c r="F7" s="24" t="s">
        <v>10</v>
      </c>
      <c r="G7" s="24"/>
      <c r="H7" s="22" t="s">
        <v>12</v>
      </c>
      <c r="I7" s="26" t="s">
        <v>43</v>
      </c>
      <c r="J7" s="26" t="s">
        <v>38</v>
      </c>
    </row>
    <row r="8" spans="1:10" ht="13.5" thickBot="1" x14ac:dyDescent="0.25">
      <c r="A8" s="18" t="s">
        <v>0</v>
      </c>
      <c r="B8" s="6" t="s">
        <v>28</v>
      </c>
      <c r="C8" s="7">
        <v>32000000</v>
      </c>
      <c r="D8" s="8" t="s">
        <v>14</v>
      </c>
      <c r="E8" s="9">
        <v>43120</v>
      </c>
      <c r="F8" s="7">
        <v>334000</v>
      </c>
      <c r="G8" s="7">
        <v>4008000</v>
      </c>
      <c r="H8" s="2" t="s">
        <v>15</v>
      </c>
      <c r="I8" s="7">
        <v>3472447.77</v>
      </c>
      <c r="J8" s="7">
        <v>7480447.7699999996</v>
      </c>
    </row>
    <row r="9" spans="1:10" ht="13.5" thickBot="1" x14ac:dyDescent="0.25">
      <c r="A9" s="18" t="s">
        <v>17</v>
      </c>
      <c r="B9" s="6" t="s">
        <v>29</v>
      </c>
      <c r="C9" s="7">
        <v>522542.4</v>
      </c>
      <c r="D9" s="8" t="s">
        <v>20</v>
      </c>
      <c r="E9" s="9">
        <v>44281</v>
      </c>
      <c r="F9" s="7" t="s">
        <v>26</v>
      </c>
      <c r="G9" s="7">
        <v>52254.239999999998</v>
      </c>
      <c r="H9" s="8" t="s">
        <v>21</v>
      </c>
      <c r="I9" s="7">
        <v>313525.44</v>
      </c>
      <c r="J9" s="7">
        <v>365779.68</v>
      </c>
    </row>
    <row r="10" spans="1:10" ht="13.5" thickBot="1" x14ac:dyDescent="0.25">
      <c r="A10" s="18" t="s">
        <v>17</v>
      </c>
      <c r="B10" s="17" t="s">
        <v>30</v>
      </c>
      <c r="C10" s="7">
        <v>422304.3</v>
      </c>
      <c r="D10" s="8" t="s">
        <v>20</v>
      </c>
      <c r="E10" s="9">
        <v>44281</v>
      </c>
      <c r="F10" s="7" t="s">
        <v>27</v>
      </c>
      <c r="G10" s="7">
        <v>42230.44</v>
      </c>
      <c r="H10" s="8" t="s">
        <v>21</v>
      </c>
      <c r="I10" s="7">
        <v>253382.54</v>
      </c>
      <c r="J10" s="7">
        <v>295612.98</v>
      </c>
    </row>
    <row r="11" spans="1:10" ht="13.5" thickBot="1" x14ac:dyDescent="0.25">
      <c r="A11" s="19"/>
      <c r="B11" s="30" t="s">
        <v>24</v>
      </c>
      <c r="C11" s="3"/>
      <c r="D11" s="34"/>
      <c r="E11" s="37"/>
      <c r="F11" s="31"/>
      <c r="G11" s="31">
        <f>SUM(G8:G10)</f>
        <v>4102484.68</v>
      </c>
      <c r="H11" s="2"/>
      <c r="I11" s="40">
        <f>SUM(I8:I10)</f>
        <v>4039355.75</v>
      </c>
      <c r="J11" s="40">
        <f>SUM(J8:J10)</f>
        <v>8141840.4299999997</v>
      </c>
    </row>
    <row r="12" spans="1:10" x14ac:dyDescent="0.2">
      <c r="A12" s="53" t="s">
        <v>0</v>
      </c>
      <c r="B12" s="27" t="s">
        <v>32</v>
      </c>
      <c r="C12" s="33">
        <v>20000000</v>
      </c>
      <c r="D12" s="35" t="s">
        <v>23</v>
      </c>
      <c r="E12" s="38">
        <v>44581</v>
      </c>
      <c r="F12" s="54">
        <v>10000</v>
      </c>
      <c r="G12" s="54">
        <v>120000</v>
      </c>
      <c r="H12" s="21" t="s">
        <v>15</v>
      </c>
      <c r="I12" s="33">
        <v>19640000</v>
      </c>
      <c r="J12" s="33">
        <v>19760000</v>
      </c>
    </row>
    <row r="13" spans="1:10" ht="13.5" thickBot="1" x14ac:dyDescent="0.25">
      <c r="A13" s="44" t="s">
        <v>33</v>
      </c>
      <c r="B13" s="28" t="s">
        <v>31</v>
      </c>
      <c r="C13" s="32"/>
      <c r="D13" s="36"/>
      <c r="E13" s="39">
        <v>46042</v>
      </c>
      <c r="F13" s="43">
        <v>272000</v>
      </c>
      <c r="G13" s="43">
        <v>3264000</v>
      </c>
      <c r="H13" s="22" t="s">
        <v>25</v>
      </c>
      <c r="I13" s="32"/>
      <c r="J13" s="32"/>
    </row>
    <row r="14" spans="1:10" ht="13.5" thickBot="1" x14ac:dyDescent="0.25">
      <c r="A14" s="29"/>
      <c r="B14" s="48" t="s">
        <v>37</v>
      </c>
      <c r="C14" s="49"/>
      <c r="D14" s="50"/>
      <c r="E14" s="51"/>
      <c r="F14" s="52"/>
      <c r="G14" s="49">
        <f>SUM(G8+G9+G10+G12)</f>
        <v>4222484.68</v>
      </c>
      <c r="H14" s="8"/>
      <c r="I14" s="6">
        <f>SUM(I11:I12)</f>
        <v>23679355.75</v>
      </c>
      <c r="J14" s="6">
        <f>SUM(J11:J12)</f>
        <v>27901840.43</v>
      </c>
    </row>
    <row r="15" spans="1:10" x14ac:dyDescent="0.2">
      <c r="A15" s="14"/>
      <c r="B15" s="15"/>
      <c r="C15" s="3"/>
      <c r="D15" s="2"/>
      <c r="E15" s="16"/>
      <c r="F15" s="12"/>
      <c r="G15" s="13"/>
      <c r="H15" s="2"/>
      <c r="I15" s="17"/>
    </row>
    <row r="16" spans="1:10" x14ac:dyDescent="0.2">
      <c r="A16" s="41"/>
      <c r="B16" s="15"/>
      <c r="C16" s="3"/>
      <c r="D16" s="2"/>
      <c r="E16" s="16"/>
      <c r="F16" s="12"/>
      <c r="G16" s="13"/>
      <c r="H16" s="2"/>
      <c r="I16" s="17"/>
    </row>
    <row r="17" spans="1:10" x14ac:dyDescent="0.2">
      <c r="A17" s="42" t="s">
        <v>44</v>
      </c>
      <c r="B17" s="42"/>
      <c r="C17" s="5"/>
      <c r="D17" s="4"/>
      <c r="E17" s="1"/>
      <c r="F17" s="5"/>
      <c r="G17" s="5"/>
      <c r="H17" s="4"/>
      <c r="I17" s="42">
        <f>SUM(I8+I9+I10+I12)</f>
        <v>23679355.75</v>
      </c>
      <c r="J17" s="42">
        <f>SUM(J8+J9+J10+J12)</f>
        <v>27901840.43</v>
      </c>
    </row>
    <row r="18" spans="1:10" x14ac:dyDescent="0.2">
      <c r="A18" s="42" t="s">
        <v>46</v>
      </c>
      <c r="B18" s="42"/>
      <c r="C18" s="5"/>
      <c r="D18" s="4"/>
      <c r="E18" s="1"/>
      <c r="F18" s="5"/>
      <c r="G18" s="5"/>
      <c r="H18" s="4"/>
      <c r="I18" s="42">
        <v>1218951.0900000001</v>
      </c>
      <c r="J18" s="42"/>
    </row>
    <row r="20" spans="1:10" x14ac:dyDescent="0.2">
      <c r="A20" s="10" t="s">
        <v>34</v>
      </c>
      <c r="B20" s="45"/>
    </row>
    <row r="21" spans="1:10" x14ac:dyDescent="0.2">
      <c r="A21" s="46" t="s">
        <v>35</v>
      </c>
      <c r="B21" s="47"/>
    </row>
    <row r="22" spans="1:10" x14ac:dyDescent="0.2">
      <c r="A22" s="55" t="s">
        <v>36</v>
      </c>
      <c r="B22" s="55"/>
    </row>
    <row r="23" spans="1:10" ht="13.5" thickBot="1" x14ac:dyDescent="0.25"/>
    <row r="24" spans="1:10" x14ac:dyDescent="0.2">
      <c r="A24" s="19" t="s">
        <v>18</v>
      </c>
      <c r="B24" s="57" t="s">
        <v>50</v>
      </c>
      <c r="C24" s="19" t="s">
        <v>2</v>
      </c>
      <c r="D24" s="21" t="s">
        <v>3</v>
      </c>
      <c r="E24" s="19" t="s">
        <v>4</v>
      </c>
      <c r="F24" s="23" t="s">
        <v>5</v>
      </c>
      <c r="G24" s="23" t="s">
        <v>13</v>
      </c>
      <c r="H24" s="21" t="s">
        <v>11</v>
      </c>
      <c r="I24" s="25" t="s">
        <v>22</v>
      </c>
      <c r="J24" s="25" t="s">
        <v>22</v>
      </c>
    </row>
    <row r="25" spans="1:10" ht="13.5" thickBot="1" x14ac:dyDescent="0.25">
      <c r="A25" s="20" t="s">
        <v>19</v>
      </c>
      <c r="B25" s="58"/>
      <c r="C25" s="20" t="s">
        <v>7</v>
      </c>
      <c r="D25" s="22" t="s">
        <v>8</v>
      </c>
      <c r="E25" s="20" t="s">
        <v>9</v>
      </c>
      <c r="F25" s="24" t="s">
        <v>10</v>
      </c>
      <c r="G25" s="24"/>
      <c r="H25" s="22" t="s">
        <v>12</v>
      </c>
      <c r="I25" s="26" t="s">
        <v>43</v>
      </c>
      <c r="J25" s="26" t="s">
        <v>38</v>
      </c>
    </row>
    <row r="26" spans="1:10" ht="13.5" thickBot="1" x14ac:dyDescent="0.25">
      <c r="A26" s="59">
        <v>459</v>
      </c>
      <c r="B26" s="6" t="s">
        <v>48</v>
      </c>
      <c r="C26" s="7">
        <v>1378534.8</v>
      </c>
      <c r="D26" s="9"/>
      <c r="E26" s="9">
        <v>44681</v>
      </c>
      <c r="F26" s="7">
        <v>22975.58</v>
      </c>
      <c r="G26" s="7">
        <f>F26*12</f>
        <v>275706.96000000002</v>
      </c>
      <c r="H26" s="9">
        <v>46477</v>
      </c>
      <c r="I26" s="7">
        <v>620340.66</v>
      </c>
      <c r="J26" s="7">
        <v>896047.62</v>
      </c>
    </row>
    <row r="27" spans="1:10" ht="13.5" thickBot="1" x14ac:dyDescent="0.25">
      <c r="A27" s="59">
        <v>964</v>
      </c>
      <c r="B27" s="6" t="s">
        <v>49</v>
      </c>
      <c r="C27" s="7">
        <v>2712215.2</v>
      </c>
      <c r="D27" s="9">
        <v>44134</v>
      </c>
      <c r="E27" s="9">
        <v>44150</v>
      </c>
      <c r="F27" s="7">
        <v>45186.92</v>
      </c>
      <c r="G27" s="7">
        <f>F27*12</f>
        <v>542243.04</v>
      </c>
      <c r="H27" s="9">
        <v>45961</v>
      </c>
      <c r="I27" s="7">
        <v>452869.2</v>
      </c>
      <c r="J27" s="7">
        <v>995112.24</v>
      </c>
    </row>
    <row r="29" spans="1:10" x14ac:dyDescent="0.2">
      <c r="A29" t="s">
        <v>42</v>
      </c>
    </row>
    <row r="30" spans="1:10" x14ac:dyDescent="0.2">
      <c r="A30" t="s">
        <v>47</v>
      </c>
    </row>
  </sheetData>
  <sheetProtection selectLockedCells="1" selectUnlockedCells="1"/>
  <mergeCells count="2">
    <mergeCell ref="B6:B7"/>
    <mergeCell ref="B24:B25"/>
  </mergeCells>
  <phoneticPr fontId="6" type="noConversion"/>
  <pageMargins left="0.59055118110236227" right="0" top="1.0629921259842521" bottom="1.0629921259842521" header="0.78740157480314965" footer="0.7874015748031496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E16" sqref="E16"/>
    </sheetView>
  </sheetViews>
  <sheetFormatPr defaultColWidth="11.5703125" defaultRowHeight="12.75" x14ac:dyDescent="0.2"/>
  <cols>
    <col min="1" max="1" width="16" customWidth="1"/>
    <col min="2" max="2" width="37.140625" customWidth="1"/>
    <col min="3" max="3" width="18.28515625" customWidth="1"/>
    <col min="4" max="4" width="18" customWidth="1"/>
  </cols>
  <sheetData>
    <row r="1" spans="1:4" x14ac:dyDescent="0.2">
      <c r="A1" s="19" t="s">
        <v>18</v>
      </c>
      <c r="B1" s="19"/>
      <c r="C1" s="25" t="s">
        <v>22</v>
      </c>
      <c r="D1" s="25" t="s">
        <v>22</v>
      </c>
    </row>
    <row r="2" spans="1:4" ht="13.5" thickBot="1" x14ac:dyDescent="0.25">
      <c r="A2" s="20" t="s">
        <v>19</v>
      </c>
      <c r="B2" s="20" t="s">
        <v>6</v>
      </c>
      <c r="C2" s="26" t="s">
        <v>39</v>
      </c>
      <c r="D2" s="26" t="s">
        <v>38</v>
      </c>
    </row>
    <row r="3" spans="1:4" ht="13.5" thickBot="1" x14ac:dyDescent="0.25">
      <c r="A3" s="18" t="s">
        <v>17</v>
      </c>
      <c r="B3" s="6" t="s">
        <v>29</v>
      </c>
      <c r="C3" s="7">
        <v>418033.91999999998</v>
      </c>
      <c r="D3" s="7">
        <v>365779.68</v>
      </c>
    </row>
    <row r="4" spans="1:4" ht="13.5" thickBot="1" x14ac:dyDescent="0.25">
      <c r="A4" s="18" t="s">
        <v>17</v>
      </c>
      <c r="B4" s="17" t="s">
        <v>30</v>
      </c>
      <c r="C4" s="7">
        <v>337843.42</v>
      </c>
      <c r="D4" s="7">
        <v>295612.98</v>
      </c>
    </row>
    <row r="5" spans="1:4" ht="13.5" thickBot="1" x14ac:dyDescent="0.25">
      <c r="A5" s="56" t="s">
        <v>40</v>
      </c>
      <c r="B5" s="28" t="s">
        <v>41</v>
      </c>
      <c r="C5" s="32">
        <v>1537355.28</v>
      </c>
      <c r="D5" s="32">
        <v>995112.24</v>
      </c>
    </row>
    <row r="6" spans="1:4" x14ac:dyDescent="0.2">
      <c r="A6" s="14"/>
      <c r="B6" s="15"/>
      <c r="C6" s="2"/>
      <c r="D6" s="1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martinakova</dc:creator>
  <cp:lastModifiedBy>Jana Martináková</cp:lastModifiedBy>
  <cp:lastPrinted>2023-10-25T12:24:33Z</cp:lastPrinted>
  <dcterms:created xsi:type="dcterms:W3CDTF">2013-06-13T07:03:59Z</dcterms:created>
  <dcterms:modified xsi:type="dcterms:W3CDTF">2025-01-06T12:22:43Z</dcterms:modified>
</cp:coreProperties>
</file>