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28680" yWindow="-120" windowWidth="29040" windowHeight="15840" firstSheet="1" activeTab="1"/>
  </bookViews>
  <sheets>
    <sheet name="Pokyny pro vyplnění" sheetId="11" state="hidden" r:id="rId1"/>
    <sheet name="Stavba" sheetId="1" r:id="rId2"/>
    <sheet name="VzorPolozky" sheetId="10" state="hidden" r:id="rId3"/>
    <sheet name="01 02a Pol" sheetId="12" r:id="rId4"/>
    <sheet name="01 02b Pol" sheetId="13" r:id="rId5"/>
    <sheet name="03 02a Pol" sheetId="14" r:id="rId6"/>
    <sheet name="04 02a Pol" sheetId="15" r:id="rId7"/>
    <sheet name="06 02a Pol" sheetId="16" r:id="rId8"/>
    <sheet name="06 02b Pol" sheetId="17" r:id="rId9"/>
  </sheets>
  <externalReferences>
    <externalReference r:id="rId10"/>
  </externalReferences>
  <definedNames>
    <definedName name="CelkemDPHVypocet" localSheetId="1">Stavba!$H$50</definedName>
    <definedName name="CenaCelkem">Stavba!$G$29</definedName>
    <definedName name="CenaCelkemBezDPH">Stavba!$G$28</definedName>
    <definedName name="CenaCelkemVypocet" localSheetId="1">Stavba!$I$50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02a Pol'!$1:$7</definedName>
    <definedName name="_xlnm.Print_Titles" localSheetId="4">'01 02b Pol'!$1:$7</definedName>
    <definedName name="_xlnm.Print_Titles" localSheetId="5">'03 02a Pol'!$1:$7</definedName>
    <definedName name="_xlnm.Print_Titles" localSheetId="6">'04 02a Pol'!$1:$7</definedName>
    <definedName name="_xlnm.Print_Titles" localSheetId="7">'06 02a Pol'!$1:$7</definedName>
    <definedName name="_xlnm.Print_Titles" localSheetId="8">'06 02b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02a Pol'!$A$1:$Y$26</definedName>
    <definedName name="_xlnm.Print_Area" localSheetId="4">'01 02b Pol'!$A$1:$Y$27</definedName>
    <definedName name="_xlnm.Print_Area" localSheetId="5">'03 02a Pol'!$A$1:$Y$18</definedName>
    <definedName name="_xlnm.Print_Area" localSheetId="6">'04 02a Pol'!$A$1:$Y$27</definedName>
    <definedName name="_xlnm.Print_Area" localSheetId="7">'06 02a Pol'!$A$1:$Y$39</definedName>
    <definedName name="_xlnm.Print_Area" localSheetId="8">'06 02b Pol'!$A$1:$Y$32</definedName>
    <definedName name="_xlnm.Print_Area" localSheetId="1">Stavba!$A$1:$J$64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Stavba!$F$50</definedName>
    <definedName name="ZakladDPHZakl">Stavba!$G$25</definedName>
    <definedName name="ZakladDPHZaklVypocet" localSheetId="1">Stavba!$G$50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25725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64" i="1"/>
  <c r="J63" s="1"/>
  <c r="J62"/>
  <c r="J61"/>
  <c r="J59"/>
  <c r="J58"/>
  <c r="J57"/>
  <c r="F50"/>
  <c r="G50"/>
  <c r="H50"/>
  <c r="I50"/>
  <c r="J50"/>
  <c r="J49"/>
  <c r="J48"/>
  <c r="J47"/>
  <c r="J46"/>
  <c r="J45"/>
  <c r="J44"/>
  <c r="J43"/>
  <c r="J42"/>
  <c r="J41"/>
  <c r="J40"/>
  <c r="J39"/>
  <c r="J60" l="1"/>
  <c r="J64" s="1"/>
  <c r="I21"/>
  <c r="J28"/>
  <c r="J26"/>
  <c r="G38"/>
  <c r="F38"/>
  <c r="J23"/>
  <c r="J24"/>
  <c r="J25"/>
  <c r="J27"/>
  <c r="E24"/>
  <c r="E26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>Ing. Milan Lorek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Ing. Milan Lorek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Ing. Milan Lorek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Ing. Milan Lorek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>
  <authors>
    <author>Ing. Milan Lorek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>
  <authors>
    <author>Ing. Milan Lorek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<sst xmlns="http://schemas.openxmlformats.org/spreadsheetml/2006/main" count="1073" uniqueCount="224">
  <si>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</si>
  <si>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</si>
  <si>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</si>
  <si>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</si>
  <si>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</si>
  <si>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</si>
  <si>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</si>
  <si>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</si>
  <si>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</si>
  <si>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</si>
  <si>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</si>
  <si>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</si>
  <si>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</si>
  <si>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</si>
  <si>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</si>
  <si>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</si>
  <si>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</si>
  <si>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</si>
  <si>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</si>
  <si>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</si>
  <si>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</si>
  <si>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</si>
  <si>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</si>
  <si>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</si>
  <si>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</si>
  <si>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</si>
  <si>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</si>
  <si>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</si>
  <si>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</si>
  <si>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</si>
  <si>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</si>
  <si>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</si>
  <si>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</si>
  <si>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</si>
  <si>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</si>
  <si>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</si>
  <si>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</si>
  <si>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</si>
  <si>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</si>
  <si>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</si>
  <si>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</si>
  <si>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</si>
  <si>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</si>
  <si>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Bazgier Jan, Ing.</t>
  </si>
  <si>
    <t xml:space="preserve">121-3-2 </t>
  </si>
  <si>
    <t>Opravy MK Kunčice pod Ondřejníkem</t>
  </si>
  <si>
    <t>Obec Kunčice pod Ondřejníkem</t>
  </si>
  <si>
    <t>č.p. 569</t>
  </si>
  <si>
    <t>Kunčice pod Ondřejníkem-Kunčice pod Ondřejníkem</t>
  </si>
  <si>
    <t>73913</t>
  </si>
  <si>
    <t>00296856</t>
  </si>
  <si>
    <t>CZ00296856</t>
  </si>
  <si>
    <t>Lesostavby Frýdek-Místek a. s.</t>
  </si>
  <si>
    <t>Slezská 2766</t>
  </si>
  <si>
    <t>Frýdek-Místek</t>
  </si>
  <si>
    <t>73801</t>
  </si>
  <si>
    <t>45193118</t>
  </si>
  <si>
    <t>CZ45193118</t>
  </si>
  <si>
    <t>Stavba</t>
  </si>
  <si>
    <t>01</t>
  </si>
  <si>
    <t>MK k Penzionu u Tabašků 2.část</t>
  </si>
  <si>
    <t>02a</t>
  </si>
  <si>
    <t>Les03/24 VCP</t>
  </si>
  <si>
    <t>02b</t>
  </si>
  <si>
    <t>Les03/24 MNP</t>
  </si>
  <si>
    <t>03</t>
  </si>
  <si>
    <t>MK 11c 1.úsek</t>
  </si>
  <si>
    <t>04</t>
  </si>
  <si>
    <t>Mk 11c 2.úsek</t>
  </si>
  <si>
    <t>06</t>
  </si>
  <si>
    <t>MK 56c a 58c před a za viaduktem</t>
  </si>
  <si>
    <t>Celkem za stavbu</t>
  </si>
  <si>
    <t>CZK</t>
  </si>
  <si>
    <t>Rekapitulace dílů</t>
  </si>
  <si>
    <t>Typ dílu</t>
  </si>
  <si>
    <t>1</t>
  </si>
  <si>
    <t>Zemní práce</t>
  </si>
  <si>
    <t>4</t>
  </si>
  <si>
    <t>Vodorovné konstrukce</t>
  </si>
  <si>
    <t>5</t>
  </si>
  <si>
    <t>Komunikace</t>
  </si>
  <si>
    <t>8</t>
  </si>
  <si>
    <t>Trubní vedení</t>
  </si>
  <si>
    <t>93</t>
  </si>
  <si>
    <t>Dokončovací práce inženýrských staveb</t>
  </si>
  <si>
    <t>99</t>
  </si>
  <si>
    <t>Staveništní přesun hmot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</si>
  <si>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</si>
  <si>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</si>
  <si>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</si>
  <si>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</si>
  <si>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</si>
  <si>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</si>
  <si>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</si>
  <si>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</si>
  <si>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</si>
  <si>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</si>
  <si>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</si>
  <si>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</si>
  <si>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</si>
  <si>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</si>
  <si>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</si>
  <si>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</si>
  <si>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</si>
  <si>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</si>
  <si>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</si>
  <si>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</si>
  <si>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</si>
  <si>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</si>
  <si>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</si>
  <si>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</si>
  <si>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</si>
  <si>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</si>
  <si>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</si>
  <si>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</si>
  <si>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</si>
  <si>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</si>
  <si>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</si>
  <si>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</si>
  <si>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</si>
  <si>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181101102R00</t>
  </si>
  <si>
    <t>Úprava pláně v zářezech v hor. 1-4, se zhutněním</t>
  </si>
  <si>
    <t>m2</t>
  </si>
  <si>
    <t>RTS 24/ II</t>
  </si>
  <si>
    <t>Indiv</t>
  </si>
  <si>
    <t>Práce</t>
  </si>
  <si>
    <t>Běžná</t>
  </si>
  <si>
    <t>POL1_</t>
  </si>
  <si>
    <t>130*3</t>
  </si>
  <si>
    <t>VV</t>
  </si>
  <si>
    <t>564751111R00</t>
  </si>
  <si>
    <t>Podklad z kameniva drceného vel.32-63 mm,tl. 15 cm</t>
  </si>
  <si>
    <t>571907111R00</t>
  </si>
  <si>
    <t>Posyp krytu kamenivem drceným do 35 kg/m2</t>
  </si>
  <si>
    <t>573312411R00</t>
  </si>
  <si>
    <t>Prolití podkladu z kameniva asfaltem, 5,0 kg/m2</t>
  </si>
  <si>
    <t>938909611R00</t>
  </si>
  <si>
    <t>Odstranění nánosu na krajnicích tl. do 10 cm</t>
  </si>
  <si>
    <t>130-108,4</t>
  </si>
  <si>
    <t>998222012R00</t>
  </si>
  <si>
    <t>Přesun hmot, zpevněné plochy, kryt z kameniva</t>
  </si>
  <si>
    <t>t</t>
  </si>
  <si>
    <t>Přesun hmot</t>
  </si>
  <si>
    <t>POL7_</t>
  </si>
  <si>
    <t>979082213R00</t>
  </si>
  <si>
    <t>Vodorovná doprava suti po suchu do 1 km</t>
  </si>
  <si>
    <t>Přesun suti</t>
  </si>
  <si>
    <t>POL8_</t>
  </si>
  <si>
    <t>979082219R00</t>
  </si>
  <si>
    <t>Příplatek za dopravu suti po suchu za další 1 km</t>
  </si>
  <si>
    <t>979087212R00</t>
  </si>
  <si>
    <t>Nakládání suti na dopravní prostředky - komunikace</t>
  </si>
  <si>
    <t>979093111R00</t>
  </si>
  <si>
    <t>Uložení suti na skládku bez zhutnění</t>
  </si>
  <si>
    <t>END</t>
  </si>
  <si>
    <t>113108442R00</t>
  </si>
  <si>
    <t>Rozrytí krytu,kamenivo bez zhut.,se živič. pojivem</t>
  </si>
  <si>
    <t>-271*3</t>
  </si>
  <si>
    <t>573411114R00</t>
  </si>
  <si>
    <t>Nátěr živičný s posypem, asfaltem sil., 1,5 kg/m2</t>
  </si>
  <si>
    <t>390-813</t>
  </si>
  <si>
    <t>573411115R00</t>
  </si>
  <si>
    <t>Nátěr živičný s posypem, asfaltem sil., 1,8 kg/m2</t>
  </si>
  <si>
    <t>574391111R00</t>
  </si>
  <si>
    <t>Makadam penetrační hrubý z kameniva drceného a asfaltu, s posypem, 100 mm</t>
  </si>
  <si>
    <t>938902101R00</t>
  </si>
  <si>
    <t>Čištění příkopů nezpev. š.do 40 cm, objem do 0,15 m3/m</t>
  </si>
  <si>
    <t>m</t>
  </si>
  <si>
    <t>93511*   T00</t>
  </si>
  <si>
    <t>Osazení a dodávka svodnic ocelových - reverdo</t>
  </si>
  <si>
    <t>Vlastní</t>
  </si>
  <si>
    <t>938902204R00</t>
  </si>
  <si>
    <t>Čištění příkopů zpev.š.nad 40cm,objem do 0,15 m3/m</t>
  </si>
  <si>
    <t>(92-75)*2,5</t>
  </si>
  <si>
    <t>574541111R00</t>
  </si>
  <si>
    <t>Makadam penetrační jemný z kameniva drceného a asfaltu, s posypem, tl. 50 mm</t>
  </si>
  <si>
    <t>(92-75)*0,4*2</t>
  </si>
  <si>
    <t>998222011R00</t>
  </si>
  <si>
    <t>Přesun hmot, pozemní komunikace, kryt z kameniva</t>
  </si>
  <si>
    <t>132301110R00</t>
  </si>
  <si>
    <t>Hloubení rýh š.do 60 cm v hor.4 do 50 m3,STROJNĚ</t>
  </si>
  <si>
    <t>m3</t>
  </si>
  <si>
    <t>patka opevnění : 12*0,6*0,8</t>
  </si>
  <si>
    <t>132301219R00</t>
  </si>
  <si>
    <t>Přípl.za lepivost,hloubení rýh 200cm,hor.4,STROJNĚ</t>
  </si>
  <si>
    <t>132301291R00</t>
  </si>
  <si>
    <t>Příp.za hloub.rýh š.200cm,ve vodě,hor4,do 100m3,ST</t>
  </si>
  <si>
    <t>161101101R00</t>
  </si>
  <si>
    <t>Svislé přemístění výkopku z hor.1-4 do 2,5 m</t>
  </si>
  <si>
    <t>171206111R00</t>
  </si>
  <si>
    <t>Uložení zemin do násypů předeps. tvarů s urovnáním</t>
  </si>
  <si>
    <t>184808121R00</t>
  </si>
  <si>
    <t>Vyvětvení a tvarový ořez dřevin, H stromu do 5 m</t>
  </si>
  <si>
    <t>kus</t>
  </si>
  <si>
    <t>462511370R00</t>
  </si>
  <si>
    <t>Zához z kamene bez proštěrk. z terénu do 500 kg</t>
  </si>
  <si>
    <t>práh : 1,5*1,2*1,2</t>
  </si>
  <si>
    <t>463212111R00</t>
  </si>
  <si>
    <t>Rovnanina z lom.kamene s vyklínováním spár úlomky</t>
  </si>
  <si>
    <t>12*3*0,6</t>
  </si>
  <si>
    <t>463212191R00</t>
  </si>
  <si>
    <t>Příplatek za vypracování líce rovnaniny z lom.kam.</t>
  </si>
  <si>
    <t>12*3</t>
  </si>
  <si>
    <t>120*3,2</t>
  </si>
  <si>
    <t>((120+120)*0,2*2)-((150+180)*0,1*2)</t>
  </si>
  <si>
    <t>998225111R00</t>
  </si>
  <si>
    <t>Přesun hmot, pozemní komunikace, kryt živičný</t>
  </si>
  <si>
    <t>572731111R00</t>
  </si>
  <si>
    <t>Vyspravení výtluků krytů živ. směsí, 1km do 10 t</t>
  </si>
  <si>
    <t>573111121R00</t>
  </si>
  <si>
    <t>Postřik infiltrační, množství zbytkového asfaltového pojiva 0,60 kg/m2</t>
  </si>
  <si>
    <t>744-990</t>
  </si>
  <si>
    <t>před viaduktem : -150*3</t>
  </si>
  <si>
    <t>start 1-2 : -180*3</t>
  </si>
  <si>
    <t>120*3</t>
  </si>
  <si>
    <t>899431111R00</t>
  </si>
  <si>
    <t>Výšková úprava do 20 cm, zvýšení krytu šoupěte</t>
  </si>
  <si>
    <t>938902102R00</t>
  </si>
  <si>
    <t>Čištění příkopů nezpev. š.do 40 cm, objem do 0,30 m3/m</t>
  </si>
  <si>
    <t>20-60</t>
  </si>
  <si>
    <t>938908411R00</t>
  </si>
  <si>
    <t>Očištění povrchu krytu vodou</t>
  </si>
  <si>
    <t>938909311R00</t>
  </si>
  <si>
    <t>Odstranění nánosu z povrchu živičného nebo beton.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</si>
</sst>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#,##0.00000"/>
  </numFmts>
  <fonts count="18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45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9" fontId="8" fillId="0" borderId="18" xfId="0" applyNumberFormat="1" applyFont="1" applyBorder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49" fontId="8" fillId="0" borderId="6" xfId="0" applyNumberFormat="1" applyFont="1" applyBorder="1" applyAlignment="1">
      <alignment horizontal="left" vertical="center"/>
    </xf>
    <xf numFmtId="49" fontId="0" fillId="0" borderId="6" xfId="0" applyNumberFormat="1" applyBorder="1" applyAlignment="1">
      <alignment horizontal="left" vertical="center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4" borderId="28" xfId="0" applyNumberFormat="1" applyFont="1" applyFill="1" applyBorder="1" applyAlignment="1">
      <alignment vertical="center"/>
    </xf>
    <xf numFmtId="4" fontId="7" fillId="4" borderId="29" xfId="0" applyNumberFormat="1" applyFont="1" applyFill="1" applyBorder="1" applyAlignment="1">
      <alignment vertical="center" wrapText="1"/>
    </xf>
    <xf numFmtId="4" fontId="10" fillId="4" borderId="30" xfId="0" applyNumberFormat="1" applyFont="1" applyFill="1" applyBorder="1" applyAlignment="1">
      <alignment horizontal="center" vertical="center" wrapText="1" shrinkToFit="1"/>
    </xf>
    <xf numFmtId="4" fontId="7" fillId="4" borderId="30" xfId="0" applyNumberFormat="1" applyFont="1" applyFill="1" applyBorder="1" applyAlignment="1">
      <alignment horizontal="center" vertical="center" wrapText="1" shrinkToFit="1"/>
    </xf>
    <xf numFmtId="3" fontId="7" fillId="4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4" borderId="28" xfId="0" applyFont="1" applyFill="1" applyBorder="1" applyAlignment="1">
      <alignment horizontal="center" vertical="center" wrapText="1"/>
    </xf>
    <xf numFmtId="0" fontId="15" fillId="4" borderId="29" xfId="0" applyFont="1" applyFill="1" applyBorder="1" applyAlignment="1">
      <alignment horizontal="center" vertical="center" wrapText="1"/>
    </xf>
    <xf numFmtId="0" fontId="15" fillId="4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4" fontId="7" fillId="0" borderId="33" xfId="0" applyNumberFormat="1" applyFont="1" applyBorder="1" applyAlignment="1">
      <alignment vertical="center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4" fontId="7" fillId="3" borderId="37" xfId="0" applyNumberFormat="1" applyFont="1" applyFill="1" applyBorder="1" applyAlignment="1">
      <alignment vertical="center"/>
    </xf>
    <xf numFmtId="164" fontId="7" fillId="0" borderId="33" xfId="0" applyNumberFormat="1" applyFont="1" applyBorder="1" applyAlignment="1">
      <alignment vertical="center"/>
    </xf>
    <xf numFmtId="164" fontId="7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3" borderId="37" xfId="0" applyNumberFormat="1" applyFont="1" applyFill="1" applyBorder="1" applyAlignment="1">
      <alignment horizontal="center"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4" borderId="15" xfId="0" applyFill="1" applyBorder="1"/>
    <xf numFmtId="0" fontId="0" fillId="4" borderId="21" xfId="0" applyFill="1" applyBorder="1"/>
    <xf numFmtId="0" fontId="0" fillId="4" borderId="21" xfId="0" applyFill="1" applyBorder="1" applyAlignment="1">
      <alignment horizontal="center"/>
    </xf>
    <xf numFmtId="49" fontId="0" fillId="4" borderId="21" xfId="0" applyNumberFormat="1" applyFill="1" applyBorder="1"/>
    <xf numFmtId="0" fontId="0" fillId="4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165" fontId="17" fillId="0" borderId="0" xfId="0" applyNumberFormat="1" applyFont="1" applyBorder="1" applyAlignment="1">
      <alignment horizontal="center" vertical="top" wrapText="1" shrinkToFit="1"/>
    </xf>
    <xf numFmtId="165" fontId="17" fillId="0" borderId="0" xfId="0" applyNumberFormat="1" applyFont="1" applyBorder="1" applyAlignment="1">
      <alignment vertical="top" wrapText="1" shrinkToFit="1"/>
    </xf>
    <xf numFmtId="165" fontId="8" fillId="3" borderId="0" xfId="0" applyNumberFormat="1" applyFont="1" applyFill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0" fillId="0" borderId="0" xfId="0" applyNumberFormat="1" applyAlignment="1">
      <alignment horizontal="left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erver\ISRTS\Templates\Rozpocty\Sablona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/>
  <dimension ref="A1:G2"/>
  <sheetViews>
    <sheetView workbookViewId="0">
      <selection activeCell="A2" sqref="A2:G2"/>
    </sheetView>
  </sheetViews>
  <sheetFormatPr defaultRowHeight="12.75"/>
  <sheetData>
    <row r="1" spans="1:7">
      <c r="A1" s="21" t="s">
        <v>40</v>
      </c>
    </row>
    <row r="2" spans="1:7" ht="57.75" customHeight="1">
      <c r="A2" s="76" t="s">
        <v>41</v>
      </c>
      <c r="B2" s="76"/>
      <c r="C2" s="76"/>
      <c r="D2" s="76"/>
      <c r="E2" s="76"/>
      <c r="F2" s="76"/>
      <c r="G2" s="76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5112">
    <tabColor rgb="FF66FF66"/>
  </sheetPr>
  <dimension ref="A1:O67"/>
  <sheetViews>
    <sheetView showGridLines="0" tabSelected="1" topLeftCell="B24" zoomScaleNormal="100" zoomScaleSheetLayoutView="75" workbookViewId="0">
      <selection activeCell="B33" sqref="B33"/>
    </sheetView>
  </sheetViews>
  <sheetFormatPr defaultColWidth="9" defaultRowHeight="12.75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>
      <c r="A1" s="47" t="s">
        <v>38</v>
      </c>
      <c r="B1" s="77" t="s">
        <v>4</v>
      </c>
      <c r="C1" s="78"/>
      <c r="D1" s="78"/>
      <c r="E1" s="78"/>
      <c r="F1" s="78"/>
      <c r="G1" s="78"/>
      <c r="H1" s="78"/>
      <c r="I1" s="78"/>
      <c r="J1" s="79"/>
    </row>
    <row r="2" spans="1:15" ht="36" customHeight="1">
      <c r="A2" s="2"/>
      <c r="B2" s="108" t="s">
        <v>24</v>
      </c>
      <c r="C2" s="109"/>
      <c r="D2" s="110" t="s">
        <v>44</v>
      </c>
      <c r="E2" s="111" t="s">
        <v>45</v>
      </c>
      <c r="F2" s="112"/>
      <c r="G2" s="112"/>
      <c r="H2" s="112"/>
      <c r="I2" s="112"/>
      <c r="J2" s="113"/>
      <c r="O2" s="1"/>
    </row>
    <row r="3" spans="1:15" ht="27" hidden="1" customHeight="1">
      <c r="A3" s="2"/>
      <c r="B3" s="114"/>
      <c r="C3" s="109"/>
      <c r="D3" s="115"/>
      <c r="E3" s="116"/>
      <c r="F3" s="117"/>
      <c r="G3" s="117"/>
      <c r="H3" s="117"/>
      <c r="I3" s="117"/>
      <c r="J3" s="118"/>
    </row>
    <row r="4" spans="1:15" ht="23.25" customHeight="1">
      <c r="A4" s="2"/>
      <c r="B4" s="119"/>
      <c r="C4" s="120"/>
      <c r="D4" s="121"/>
      <c r="E4" s="122"/>
      <c r="F4" s="122"/>
      <c r="G4" s="122"/>
      <c r="H4" s="122"/>
      <c r="I4" s="122"/>
      <c r="J4" s="123"/>
    </row>
    <row r="5" spans="1:15" ht="24" customHeight="1">
      <c r="A5" s="2"/>
      <c r="B5" s="31" t="s">
        <v>23</v>
      </c>
      <c r="D5" s="124" t="s">
        <v>46</v>
      </c>
      <c r="E5" s="91"/>
      <c r="F5" s="91"/>
      <c r="G5" s="91"/>
      <c r="H5" s="18" t="s">
        <v>42</v>
      </c>
      <c r="I5" s="128" t="s">
        <v>50</v>
      </c>
      <c r="J5" s="8"/>
    </row>
    <row r="6" spans="1:15" ht="15.75" customHeight="1">
      <c r="A6" s="2"/>
      <c r="B6" s="28"/>
      <c r="C6" s="55"/>
      <c r="D6" s="125" t="s">
        <v>47</v>
      </c>
      <c r="E6" s="92"/>
      <c r="F6" s="92"/>
      <c r="G6" s="92"/>
      <c r="H6" s="18" t="s">
        <v>36</v>
      </c>
      <c r="I6" s="128" t="s">
        <v>51</v>
      </c>
      <c r="J6" s="8"/>
    </row>
    <row r="7" spans="1:15" ht="15.75" customHeight="1">
      <c r="A7" s="2"/>
      <c r="B7" s="29"/>
      <c r="C7" s="56"/>
      <c r="D7" s="127" t="s">
        <v>49</v>
      </c>
      <c r="E7" s="126" t="s">
        <v>48</v>
      </c>
      <c r="F7" s="93"/>
      <c r="G7" s="93"/>
      <c r="H7" s="24"/>
      <c r="I7" s="23"/>
      <c r="J7" s="34"/>
    </row>
    <row r="8" spans="1:15" ht="24" hidden="1" customHeight="1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>
      <c r="A9" s="2"/>
      <c r="B9" s="2"/>
      <c r="D9" s="51"/>
      <c r="H9" s="18" t="s">
        <v>36</v>
      </c>
      <c r="I9" s="22"/>
      <c r="J9" s="8"/>
    </row>
    <row r="10" spans="1:15" ht="15.75" hidden="1" customHeight="1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>
      <c r="A11" s="2"/>
      <c r="B11" s="31" t="s">
        <v>20</v>
      </c>
      <c r="D11" s="129" t="s">
        <v>52</v>
      </c>
      <c r="E11" s="129"/>
      <c r="F11" s="129"/>
      <c r="G11" s="129"/>
      <c r="H11" s="18" t="s">
        <v>42</v>
      </c>
      <c r="I11" s="128" t="s">
        <v>56</v>
      </c>
      <c r="J11" s="8"/>
    </row>
    <row r="12" spans="1:15" ht="15.75" customHeight="1">
      <c r="A12" s="2"/>
      <c r="B12" s="28"/>
      <c r="C12" s="55"/>
      <c r="D12" s="130" t="s">
        <v>53</v>
      </c>
      <c r="E12" s="130"/>
      <c r="F12" s="130"/>
      <c r="G12" s="130"/>
      <c r="H12" s="18" t="s">
        <v>36</v>
      </c>
      <c r="I12" s="128" t="s">
        <v>57</v>
      </c>
      <c r="J12" s="8"/>
    </row>
    <row r="13" spans="1:15" ht="15.75" customHeight="1">
      <c r="A13" s="2"/>
      <c r="B13" s="29"/>
      <c r="C13" s="56"/>
      <c r="D13" s="127" t="s">
        <v>55</v>
      </c>
      <c r="E13" s="131" t="s">
        <v>54</v>
      </c>
      <c r="F13" s="132"/>
      <c r="G13" s="132"/>
      <c r="H13" s="19"/>
      <c r="I13" s="23"/>
      <c r="J13" s="34"/>
    </row>
    <row r="14" spans="1:15" ht="24" customHeight="1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>
      <c r="A15" s="2"/>
      <c r="B15" s="35" t="s">
        <v>34</v>
      </c>
      <c r="C15" s="61"/>
      <c r="D15" s="54"/>
      <c r="E15" s="86"/>
      <c r="F15" s="86"/>
      <c r="G15" s="87"/>
      <c r="H15" s="87"/>
      <c r="I15" s="87" t="s">
        <v>31</v>
      </c>
      <c r="J15" s="88"/>
    </row>
    <row r="16" spans="1:15" ht="23.25" customHeight="1">
      <c r="A16" s="194" t="s">
        <v>26</v>
      </c>
      <c r="B16" s="38" t="s">
        <v>26</v>
      </c>
      <c r="C16" s="62"/>
      <c r="D16" s="63"/>
      <c r="E16" s="83"/>
      <c r="F16" s="84"/>
      <c r="G16" s="83"/>
      <c r="H16" s="84"/>
      <c r="I16" s="83">
        <v>-49671.33</v>
      </c>
      <c r="J16" s="85"/>
    </row>
    <row r="17" spans="1:10" ht="23.25" customHeight="1">
      <c r="A17" s="194" t="s">
        <v>27</v>
      </c>
      <c r="B17" s="38" t="s">
        <v>27</v>
      </c>
      <c r="C17" s="62"/>
      <c r="D17" s="63"/>
      <c r="E17" s="83"/>
      <c r="F17" s="84"/>
      <c r="G17" s="83"/>
      <c r="H17" s="84"/>
      <c r="I17" s="83">
        <v>0</v>
      </c>
      <c r="J17" s="85"/>
    </row>
    <row r="18" spans="1:10" ht="23.25" customHeight="1">
      <c r="A18" s="194" t="s">
        <v>28</v>
      </c>
      <c r="B18" s="38" t="s">
        <v>28</v>
      </c>
      <c r="C18" s="62"/>
      <c r="D18" s="63"/>
      <c r="E18" s="83"/>
      <c r="F18" s="84"/>
      <c r="G18" s="83"/>
      <c r="H18" s="84"/>
      <c r="I18" s="83">
        <v>0</v>
      </c>
      <c r="J18" s="85"/>
    </row>
    <row r="19" spans="1:10" ht="23.25" customHeight="1">
      <c r="A19" s="194" t="s">
        <v>90</v>
      </c>
      <c r="B19" s="38" t="s">
        <v>29</v>
      </c>
      <c r="C19" s="62"/>
      <c r="D19" s="63"/>
      <c r="E19" s="83"/>
      <c r="F19" s="84"/>
      <c r="G19" s="83"/>
      <c r="H19" s="84"/>
      <c r="I19" s="83">
        <v>0</v>
      </c>
      <c r="J19" s="85"/>
    </row>
    <row r="20" spans="1:10" ht="23.25" customHeight="1">
      <c r="A20" s="194" t="s">
        <v>91</v>
      </c>
      <c r="B20" s="38" t="s">
        <v>30</v>
      </c>
      <c r="C20" s="62"/>
      <c r="D20" s="63"/>
      <c r="E20" s="83"/>
      <c r="F20" s="84"/>
      <c r="G20" s="83"/>
      <c r="H20" s="84"/>
      <c r="I20" s="83">
        <v>0</v>
      </c>
      <c r="J20" s="85"/>
    </row>
    <row r="21" spans="1:10" ht="23.25" customHeight="1">
      <c r="A21" s="2"/>
      <c r="B21" s="48" t="s">
        <v>31</v>
      </c>
      <c r="C21" s="64"/>
      <c r="D21" s="65"/>
      <c r="E21" s="89"/>
      <c r="F21" s="90"/>
      <c r="G21" s="89"/>
      <c r="H21" s="90"/>
      <c r="I21" s="89">
        <f>SUM(I16:J20)</f>
        <v>-49671.33</v>
      </c>
      <c r="J21" s="99"/>
    </row>
    <row r="22" spans="1:10" ht="33" customHeight="1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>
      <c r="A23" s="2"/>
      <c r="B23" s="38" t="s">
        <v>13</v>
      </c>
      <c r="C23" s="62"/>
      <c r="D23" s="63"/>
      <c r="E23" s="67">
        <v>12</v>
      </c>
      <c r="F23" s="39" t="s">
        <v>0</v>
      </c>
      <c r="G23" s="97">
        <v>0</v>
      </c>
      <c r="H23" s="98"/>
      <c r="I23" s="98"/>
      <c r="J23" s="40" t="str">
        <f t="shared" ref="J23:J28" si="0">Mena</f>
        <v>CZK</v>
      </c>
    </row>
    <row r="24" spans="1:10" ht="23.25" customHeight="1">
      <c r="A24" s="2"/>
      <c r="B24" s="38" t="s">
        <v>14</v>
      </c>
      <c r="C24" s="62"/>
      <c r="D24" s="63"/>
      <c r="E24" s="67">
        <f>SazbaDPH1</f>
        <v>12</v>
      </c>
      <c r="F24" s="39" t="s">
        <v>0</v>
      </c>
      <c r="G24" s="95">
        <v>0</v>
      </c>
      <c r="H24" s="96"/>
      <c r="I24" s="96"/>
      <c r="J24" s="40" t="str">
        <f t="shared" si="0"/>
        <v>CZK</v>
      </c>
    </row>
    <row r="25" spans="1:10" ht="23.25" customHeight="1">
      <c r="A25" s="2"/>
      <c r="B25" s="38" t="s">
        <v>15</v>
      </c>
      <c r="C25" s="62"/>
      <c r="D25" s="63"/>
      <c r="E25" s="67">
        <v>21</v>
      </c>
      <c r="F25" s="39" t="s">
        <v>0</v>
      </c>
      <c r="G25" s="97">
        <v>-49671.33</v>
      </c>
      <c r="H25" s="98"/>
      <c r="I25" s="98"/>
      <c r="J25" s="40" t="str">
        <f t="shared" si="0"/>
        <v>CZK</v>
      </c>
    </row>
    <row r="26" spans="1:10" ht="23.25" customHeight="1">
      <c r="A26" s="2"/>
      <c r="B26" s="32" t="s">
        <v>16</v>
      </c>
      <c r="C26" s="68"/>
      <c r="D26" s="54"/>
      <c r="E26" s="69">
        <f>SazbaDPH2</f>
        <v>21</v>
      </c>
      <c r="F26" s="30" t="s">
        <v>0</v>
      </c>
      <c r="G26" s="80">
        <v>-10430.98</v>
      </c>
      <c r="H26" s="81"/>
      <c r="I26" s="81"/>
      <c r="J26" s="37" t="str">
        <f t="shared" si="0"/>
        <v>CZK</v>
      </c>
    </row>
    <row r="27" spans="1:10" ht="23.25" customHeight="1" thickBot="1">
      <c r="A27" s="2"/>
      <c r="B27" s="31" t="s">
        <v>5</v>
      </c>
      <c r="C27" s="70"/>
      <c r="D27" s="71"/>
      <c r="E27" s="70"/>
      <c r="F27" s="16"/>
      <c r="G27" s="82">
        <v>0</v>
      </c>
      <c r="H27" s="82"/>
      <c r="I27" s="82"/>
      <c r="J27" s="41" t="str">
        <f t="shared" si="0"/>
        <v>CZK</v>
      </c>
    </row>
    <row r="28" spans="1:10" ht="27.75" hidden="1" customHeight="1" thickBot="1">
      <c r="A28" s="2"/>
      <c r="B28" s="163" t="s">
        <v>25</v>
      </c>
      <c r="C28" s="164"/>
      <c r="D28" s="164"/>
      <c r="E28" s="165"/>
      <c r="F28" s="166"/>
      <c r="G28" s="167">
        <v>-49671.33</v>
      </c>
      <c r="H28" s="168"/>
      <c r="I28" s="168"/>
      <c r="J28" s="169" t="str">
        <f t="shared" si="0"/>
        <v>CZK</v>
      </c>
    </row>
    <row r="29" spans="1:10" ht="27.75" customHeight="1" thickBot="1">
      <c r="A29" s="2"/>
      <c r="B29" s="163" t="s">
        <v>37</v>
      </c>
      <c r="C29" s="170"/>
      <c r="D29" s="170"/>
      <c r="E29" s="170"/>
      <c r="F29" s="171"/>
      <c r="G29" s="167">
        <v>-60102.31</v>
      </c>
      <c r="H29" s="167"/>
      <c r="I29" s="167"/>
      <c r="J29" s="172" t="s">
        <v>72</v>
      </c>
    </row>
    <row r="30" spans="1:10" ht="12.75" customHeight="1">
      <c r="A30" s="2"/>
      <c r="B30" s="2"/>
      <c r="J30" s="9"/>
    </row>
    <row r="31" spans="1:10" ht="30" customHeight="1">
      <c r="A31" s="2"/>
      <c r="B31" s="2"/>
      <c r="J31" s="9"/>
    </row>
    <row r="32" spans="1:10" ht="18.75" customHeight="1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>
      <c r="A33" s="2"/>
      <c r="B33" s="2"/>
      <c r="J33" s="9"/>
    </row>
    <row r="34" spans="1:10" s="21" customFormat="1" ht="18.75" customHeight="1">
      <c r="A34" s="20"/>
      <c r="B34" s="20"/>
      <c r="C34" s="74"/>
      <c r="D34" s="100" t="s">
        <v>43</v>
      </c>
      <c r="E34" s="101"/>
      <c r="G34" s="102"/>
      <c r="H34" s="103"/>
      <c r="I34" s="103"/>
      <c r="J34" s="25"/>
    </row>
    <row r="35" spans="1:10" ht="12.75" customHeight="1">
      <c r="A35" s="2"/>
      <c r="B35" s="2"/>
      <c r="D35" s="94" t="s">
        <v>2</v>
      </c>
      <c r="E35" s="94"/>
      <c r="H35" s="10" t="s">
        <v>3</v>
      </c>
      <c r="J35" s="9"/>
    </row>
    <row r="36" spans="1:10" ht="13.5" customHeight="1" thickBot="1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>
      <c r="B37" s="135" t="s">
        <v>17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>
      <c r="A38" s="134" t="s">
        <v>39</v>
      </c>
      <c r="B38" s="139" t="s">
        <v>18</v>
      </c>
      <c r="C38" s="140" t="s">
        <v>6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19</v>
      </c>
      <c r="I38" s="142" t="s">
        <v>1</v>
      </c>
      <c r="J38" s="143" t="s">
        <v>0</v>
      </c>
    </row>
    <row r="39" spans="1:10" ht="25.5" hidden="1" customHeight="1">
      <c r="A39" s="134">
        <v>1</v>
      </c>
      <c r="B39" s="144" t="s">
        <v>58</v>
      </c>
      <c r="C39" s="145"/>
      <c r="D39" s="145"/>
      <c r="E39" s="145"/>
      <c r="F39" s="146">
        <v>0</v>
      </c>
      <c r="G39" s="147">
        <v>-49671.33</v>
      </c>
      <c r="H39" s="148">
        <v>-10430.969999999999</v>
      </c>
      <c r="I39" s="148">
        <v>-60102.3</v>
      </c>
      <c r="J39" s="149">
        <f>IF(CenaCelkemVypocet=0,"",I39/CenaCelkemVypocet*100)</f>
        <v>100</v>
      </c>
    </row>
    <row r="40" spans="1:10" ht="25.5" customHeight="1">
      <c r="A40" s="134">
        <v>2</v>
      </c>
      <c r="B40" s="150" t="s">
        <v>59</v>
      </c>
      <c r="C40" s="151" t="s">
        <v>60</v>
      </c>
      <c r="D40" s="151"/>
      <c r="E40" s="151"/>
      <c r="F40" s="152">
        <v>0</v>
      </c>
      <c r="G40" s="153">
        <v>-200834.17</v>
      </c>
      <c r="H40" s="153">
        <v>-42175.17</v>
      </c>
      <c r="I40" s="153">
        <v>-243009.34</v>
      </c>
      <c r="J40" s="154">
        <f>IF(CenaCelkemVypocet=0,"",I40/CenaCelkemVypocet*100)</f>
        <v>404.32619051184389</v>
      </c>
    </row>
    <row r="41" spans="1:10" ht="25.5" customHeight="1">
      <c r="A41" s="134">
        <v>3</v>
      </c>
      <c r="B41" s="155" t="s">
        <v>61</v>
      </c>
      <c r="C41" s="145" t="s">
        <v>62</v>
      </c>
      <c r="D41" s="145"/>
      <c r="E41" s="145"/>
      <c r="F41" s="156">
        <v>0</v>
      </c>
      <c r="G41" s="148">
        <v>153543.99</v>
      </c>
      <c r="H41" s="148">
        <v>32244.240000000002</v>
      </c>
      <c r="I41" s="148">
        <v>185788.23</v>
      </c>
      <c r="J41" s="149">
        <f>IF(CenaCelkemVypocet=0,"",I41/CenaCelkemVypocet*100)</f>
        <v>-309.12000039931917</v>
      </c>
    </row>
    <row r="42" spans="1:10" ht="25.5" customHeight="1">
      <c r="A42" s="134">
        <v>3</v>
      </c>
      <c r="B42" s="155" t="s">
        <v>63</v>
      </c>
      <c r="C42" s="145" t="s">
        <v>64</v>
      </c>
      <c r="D42" s="145"/>
      <c r="E42" s="145"/>
      <c r="F42" s="156">
        <v>0</v>
      </c>
      <c r="G42" s="148">
        <v>-354378.16</v>
      </c>
      <c r="H42" s="148">
        <v>-74419.41</v>
      </c>
      <c r="I42" s="148">
        <v>-428797.57</v>
      </c>
      <c r="J42" s="149">
        <f>IF(CenaCelkemVypocet=0,"",I42/CenaCelkemVypocet*100)</f>
        <v>713.44619091116317</v>
      </c>
    </row>
    <row r="43" spans="1:10" ht="25.5" customHeight="1">
      <c r="A43" s="134">
        <v>2</v>
      </c>
      <c r="B43" s="150" t="s">
        <v>65</v>
      </c>
      <c r="C43" s="151" t="s">
        <v>66</v>
      </c>
      <c r="D43" s="151"/>
      <c r="E43" s="151"/>
      <c r="F43" s="152">
        <v>0</v>
      </c>
      <c r="G43" s="153">
        <v>12434</v>
      </c>
      <c r="H43" s="153">
        <v>2611.14</v>
      </c>
      <c r="I43" s="153">
        <v>15045.14</v>
      </c>
      <c r="J43" s="154">
        <f>IF(CenaCelkemVypocet=0,"",I43/CenaCelkemVypocet*100)</f>
        <v>-25.032552830756892</v>
      </c>
    </row>
    <row r="44" spans="1:10" ht="25.5" customHeight="1">
      <c r="A44" s="134">
        <v>3</v>
      </c>
      <c r="B44" s="155" t="s">
        <v>61</v>
      </c>
      <c r="C44" s="145" t="s">
        <v>62</v>
      </c>
      <c r="D44" s="145"/>
      <c r="E44" s="145"/>
      <c r="F44" s="156">
        <v>0</v>
      </c>
      <c r="G44" s="148">
        <v>12434</v>
      </c>
      <c r="H44" s="148">
        <v>2611.14</v>
      </c>
      <c r="I44" s="148">
        <v>15045.14</v>
      </c>
      <c r="J44" s="149">
        <f>IF(CenaCelkemVypocet=0,"",I44/CenaCelkemVypocet*100)</f>
        <v>-25.032552830756892</v>
      </c>
    </row>
    <row r="45" spans="1:10" ht="25.5" customHeight="1">
      <c r="A45" s="134">
        <v>2</v>
      </c>
      <c r="B45" s="150" t="s">
        <v>67</v>
      </c>
      <c r="C45" s="151" t="s">
        <v>68</v>
      </c>
      <c r="D45" s="151"/>
      <c r="E45" s="151"/>
      <c r="F45" s="152">
        <v>0</v>
      </c>
      <c r="G45" s="153">
        <v>24813.66</v>
      </c>
      <c r="H45" s="153">
        <v>5210.87</v>
      </c>
      <c r="I45" s="153">
        <v>30024.53</v>
      </c>
      <c r="J45" s="154">
        <f>IF(CenaCelkemVypocet=0,"",I45/CenaCelkemVypocet*100)</f>
        <v>-49.955708849744511</v>
      </c>
    </row>
    <row r="46" spans="1:10" ht="25.5" customHeight="1">
      <c r="A46" s="134">
        <v>3</v>
      </c>
      <c r="B46" s="155" t="s">
        <v>61</v>
      </c>
      <c r="C46" s="145" t="s">
        <v>62</v>
      </c>
      <c r="D46" s="145"/>
      <c r="E46" s="145"/>
      <c r="F46" s="156">
        <v>0</v>
      </c>
      <c r="G46" s="148">
        <v>24813.66</v>
      </c>
      <c r="H46" s="148">
        <v>5210.87</v>
      </c>
      <c r="I46" s="148">
        <v>30024.53</v>
      </c>
      <c r="J46" s="149">
        <f>IF(CenaCelkemVypocet=0,"",I46/CenaCelkemVypocet*100)</f>
        <v>-49.955708849744511</v>
      </c>
    </row>
    <row r="47" spans="1:10" ht="25.5" customHeight="1">
      <c r="A47" s="134">
        <v>2</v>
      </c>
      <c r="B47" s="150" t="s">
        <v>69</v>
      </c>
      <c r="C47" s="151" t="s">
        <v>70</v>
      </c>
      <c r="D47" s="151"/>
      <c r="E47" s="151"/>
      <c r="F47" s="152">
        <v>0</v>
      </c>
      <c r="G47" s="153">
        <v>113915.18</v>
      </c>
      <c r="H47" s="153">
        <v>23922.19</v>
      </c>
      <c r="I47" s="153">
        <v>137837.37</v>
      </c>
      <c r="J47" s="154">
        <f>IF(CenaCelkemVypocet=0,"",I47/CenaCelkemVypocet*100)</f>
        <v>-229.33792883134254</v>
      </c>
    </row>
    <row r="48" spans="1:10" ht="25.5" customHeight="1">
      <c r="A48" s="134">
        <v>3</v>
      </c>
      <c r="B48" s="155" t="s">
        <v>61</v>
      </c>
      <c r="C48" s="145" t="s">
        <v>62</v>
      </c>
      <c r="D48" s="145"/>
      <c r="E48" s="145"/>
      <c r="F48" s="156">
        <v>0</v>
      </c>
      <c r="G48" s="148">
        <v>284094.78999999998</v>
      </c>
      <c r="H48" s="148">
        <v>59659.91</v>
      </c>
      <c r="I48" s="148">
        <v>343754.7</v>
      </c>
      <c r="J48" s="149">
        <f>IF(CenaCelkemVypocet=0,"",I48/CenaCelkemVypocet*100)</f>
        <v>-571.9493263984906</v>
      </c>
    </row>
    <row r="49" spans="1:10" ht="25.5" customHeight="1">
      <c r="A49" s="134">
        <v>3</v>
      </c>
      <c r="B49" s="155" t="s">
        <v>63</v>
      </c>
      <c r="C49" s="145" t="s">
        <v>64</v>
      </c>
      <c r="D49" s="145"/>
      <c r="E49" s="145"/>
      <c r="F49" s="156">
        <v>0</v>
      </c>
      <c r="G49" s="148">
        <v>-170179.61</v>
      </c>
      <c r="H49" s="148">
        <v>-35737.72</v>
      </c>
      <c r="I49" s="148">
        <v>-205917.33</v>
      </c>
      <c r="J49" s="149">
        <f>IF(CenaCelkemVypocet=0,"",I49/CenaCelkemVypocet*100)</f>
        <v>342.61139756714795</v>
      </c>
    </row>
    <row r="50" spans="1:10" ht="25.5" customHeight="1">
      <c r="A50" s="134"/>
      <c r="B50" s="157" t="s">
        <v>71</v>
      </c>
      <c r="C50" s="158"/>
      <c r="D50" s="158"/>
      <c r="E50" s="159"/>
      <c r="F50" s="160">
        <f>SUMIF(A39:A49,"=1",F39:F49)</f>
        <v>0</v>
      </c>
      <c r="G50" s="161">
        <f>SUMIF(A39:A49,"=1",G39:G49)</f>
        <v>-49671.33</v>
      </c>
      <c r="H50" s="161">
        <f>SUMIF(A39:A49,"=1",H39:H49)</f>
        <v>-10430.969999999999</v>
      </c>
      <c r="I50" s="161">
        <f>SUMIF(A39:A49,"=1",I39:I49)</f>
        <v>-60102.3</v>
      </c>
      <c r="J50" s="162">
        <f>SUMIF(A39:A49,"=1",J39:J49)</f>
        <v>100</v>
      </c>
    </row>
    <row r="54" spans="1:10" ht="15.75">
      <c r="B54" s="173" t="s">
        <v>73</v>
      </c>
    </row>
    <row r="56" spans="1:10" ht="25.5" customHeight="1">
      <c r="A56" s="175"/>
      <c r="B56" s="178" t="s">
        <v>18</v>
      </c>
      <c r="C56" s="178" t="s">
        <v>6</v>
      </c>
      <c r="D56" s="179"/>
      <c r="E56" s="179"/>
      <c r="F56" s="180" t="s">
        <v>74</v>
      </c>
      <c r="G56" s="180"/>
      <c r="H56" s="180"/>
      <c r="I56" s="180" t="s">
        <v>31</v>
      </c>
      <c r="J56" s="180" t="s">
        <v>0</v>
      </c>
    </row>
    <row r="57" spans="1:10" ht="36.75" customHeight="1">
      <c r="A57" s="176"/>
      <c r="B57" s="181" t="s">
        <v>75</v>
      </c>
      <c r="C57" s="182" t="s">
        <v>76</v>
      </c>
      <c r="D57" s="183"/>
      <c r="E57" s="183"/>
      <c r="F57" s="192" t="s">
        <v>26</v>
      </c>
      <c r="G57" s="184"/>
      <c r="H57" s="184"/>
      <c r="I57" s="184">
        <v>2705.68</v>
      </c>
      <c r="J57" s="189">
        <f>IF(I64=0,"",I57/I64*100)</f>
        <v>-5.4471664036376701</v>
      </c>
    </row>
    <row r="58" spans="1:10" ht="36.75" customHeight="1">
      <c r="A58" s="176"/>
      <c r="B58" s="181" t="s">
        <v>77</v>
      </c>
      <c r="C58" s="182" t="s">
        <v>78</v>
      </c>
      <c r="D58" s="183"/>
      <c r="E58" s="183"/>
      <c r="F58" s="192" t="s">
        <v>26</v>
      </c>
      <c r="G58" s="184"/>
      <c r="H58" s="184"/>
      <c r="I58" s="184">
        <v>96670.8</v>
      </c>
      <c r="J58" s="189">
        <f>IF(I64=0,"",I58/I64*100)</f>
        <v>-194.62092116317399</v>
      </c>
    </row>
    <row r="59" spans="1:10" ht="36.75" customHeight="1">
      <c r="A59" s="176"/>
      <c r="B59" s="181" t="s">
        <v>79</v>
      </c>
      <c r="C59" s="182" t="s">
        <v>80</v>
      </c>
      <c r="D59" s="183"/>
      <c r="E59" s="183"/>
      <c r="F59" s="192" t="s">
        <v>26</v>
      </c>
      <c r="G59" s="184"/>
      <c r="H59" s="184"/>
      <c r="I59" s="184">
        <v>-171370.5</v>
      </c>
      <c r="J59" s="189">
        <f>IF(I64=0,"",I59/I64*100)</f>
        <v>345.00888138086896</v>
      </c>
    </row>
    <row r="60" spans="1:10" ht="36.75" customHeight="1">
      <c r="A60" s="176"/>
      <c r="B60" s="181" t="s">
        <v>81</v>
      </c>
      <c r="C60" s="182" t="s">
        <v>82</v>
      </c>
      <c r="D60" s="183"/>
      <c r="E60" s="183"/>
      <c r="F60" s="192" t="s">
        <v>26</v>
      </c>
      <c r="G60" s="184"/>
      <c r="H60" s="184"/>
      <c r="I60" s="184">
        <v>-1250</v>
      </c>
      <c r="J60" s="189">
        <f>IF(I64=0,"",I60/I64*100)</f>
        <v>2.5165422387522134</v>
      </c>
    </row>
    <row r="61" spans="1:10" ht="36.75" customHeight="1">
      <c r="A61" s="176"/>
      <c r="B61" s="181" t="s">
        <v>83</v>
      </c>
      <c r="C61" s="182" t="s">
        <v>84</v>
      </c>
      <c r="D61" s="183"/>
      <c r="E61" s="183"/>
      <c r="F61" s="192" t="s">
        <v>26</v>
      </c>
      <c r="G61" s="184"/>
      <c r="H61" s="184"/>
      <c r="I61" s="184">
        <v>32342.6</v>
      </c>
      <c r="J61" s="189">
        <f>IF(I64=0,"",I61/I64*100)</f>
        <v>-65.113215208853873</v>
      </c>
    </row>
    <row r="62" spans="1:10" ht="36.75" customHeight="1">
      <c r="A62" s="176"/>
      <c r="B62" s="181" t="s">
        <v>85</v>
      </c>
      <c r="C62" s="182" t="s">
        <v>86</v>
      </c>
      <c r="D62" s="183"/>
      <c r="E62" s="183"/>
      <c r="F62" s="192" t="s">
        <v>26</v>
      </c>
      <c r="G62" s="184"/>
      <c r="H62" s="184"/>
      <c r="I62" s="184">
        <v>-11.37</v>
      </c>
      <c r="J62" s="189">
        <f>IF(I64=0,"",I62/I64*100)</f>
        <v>2.2890468203690131E-2</v>
      </c>
    </row>
    <row r="63" spans="1:10" ht="36.75" customHeight="1">
      <c r="A63" s="176"/>
      <c r="B63" s="181" t="s">
        <v>87</v>
      </c>
      <c r="C63" s="182" t="s">
        <v>88</v>
      </c>
      <c r="D63" s="183"/>
      <c r="E63" s="183"/>
      <c r="F63" s="192" t="s">
        <v>89</v>
      </c>
      <c r="G63" s="184"/>
      <c r="H63" s="184"/>
      <c r="I63" s="184">
        <v>-8758.5400000000009</v>
      </c>
      <c r="J63" s="189">
        <f>IF(I64=0,"",I63/I64*100)</f>
        <v>17.632988687840651</v>
      </c>
    </row>
    <row r="64" spans="1:10" ht="25.5" customHeight="1">
      <c r="A64" s="177"/>
      <c r="B64" s="185" t="s">
        <v>1</v>
      </c>
      <c r="C64" s="186"/>
      <c r="D64" s="187"/>
      <c r="E64" s="187"/>
      <c r="F64" s="193"/>
      <c r="G64" s="188"/>
      <c r="H64" s="188"/>
      <c r="I64" s="188">
        <f>SUM(I57:I63)</f>
        <v>-49671.330000000009</v>
      </c>
      <c r="J64" s="190">
        <f>SUM(J57:J63)</f>
        <v>99.999999999999957</v>
      </c>
    </row>
    <row r="65" spans="6:10">
      <c r="F65" s="133"/>
      <c r="G65" s="133"/>
      <c r="H65" s="133"/>
      <c r="I65" s="133"/>
      <c r="J65" s="191"/>
    </row>
    <row r="66" spans="6:10">
      <c r="F66" s="133"/>
      <c r="G66" s="133"/>
      <c r="H66" s="133"/>
      <c r="I66" s="133"/>
      <c r="J66" s="191"/>
    </row>
    <row r="67" spans="6:10">
      <c r="F67" s="133"/>
      <c r="G67" s="133"/>
      <c r="H67" s="133"/>
      <c r="I67" s="133"/>
      <c r="J67" s="191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60">
    <mergeCell ref="C60:E60"/>
    <mergeCell ref="C61:E61"/>
    <mergeCell ref="C62:E62"/>
    <mergeCell ref="C63:E63"/>
    <mergeCell ref="C49:E49"/>
    <mergeCell ref="B50:E50"/>
    <mergeCell ref="C57:E57"/>
    <mergeCell ref="C58:E58"/>
    <mergeCell ref="C59:E59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>
      <c r="A1" s="104" t="s">
        <v>7</v>
      </c>
      <c r="B1" s="104"/>
      <c r="C1" s="105"/>
      <c r="D1" s="104"/>
      <c r="E1" s="104"/>
      <c r="F1" s="104"/>
      <c r="G1" s="104"/>
    </row>
    <row r="2" spans="1:7" ht="24.95" customHeight="1">
      <c r="A2" s="50" t="s">
        <v>8</v>
      </c>
      <c r="B2" s="49"/>
      <c r="C2" s="106"/>
      <c r="D2" s="106"/>
      <c r="E2" s="106"/>
      <c r="F2" s="106"/>
      <c r="G2" s="107"/>
    </row>
    <row r="3" spans="1:7" ht="24.95" customHeight="1">
      <c r="A3" s="50" t="s">
        <v>9</v>
      </c>
      <c r="B3" s="49"/>
      <c r="C3" s="106"/>
      <c r="D3" s="106"/>
      <c r="E3" s="106"/>
      <c r="F3" s="106"/>
      <c r="G3" s="107"/>
    </row>
    <row r="4" spans="1:7" ht="24.95" customHeight="1">
      <c r="A4" s="50" t="s">
        <v>10</v>
      </c>
      <c r="B4" s="49"/>
      <c r="C4" s="106"/>
      <c r="D4" s="106"/>
      <c r="E4" s="106"/>
      <c r="F4" s="106"/>
      <c r="G4" s="107"/>
    </row>
    <row r="5" spans="1:7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195" t="s">
        <v>7</v>
      </c>
      <c r="B1" s="195"/>
      <c r="C1" s="195"/>
      <c r="D1" s="195"/>
      <c r="E1" s="195"/>
      <c r="F1" s="195"/>
      <c r="G1" s="195"/>
      <c r="AG1" t="s">
        <v>92</v>
      </c>
    </row>
    <row r="2" spans="1:60" ht="24.95" customHeight="1">
      <c r="A2" s="196" t="s">
        <v>8</v>
      </c>
      <c r="B2" s="49" t="s">
        <v>44</v>
      </c>
      <c r="C2" s="199" t="s">
        <v>45</v>
      </c>
      <c r="D2" s="197"/>
      <c r="E2" s="197"/>
      <c r="F2" s="197"/>
      <c r="G2" s="198"/>
      <c r="AG2" t="s">
        <v>93</v>
      </c>
    </row>
    <row r="3" spans="1:60" ht="24.95" customHeight="1">
      <c r="A3" s="196" t="s">
        <v>9</v>
      </c>
      <c r="B3" s="49" t="s">
        <v>59</v>
      </c>
      <c r="C3" s="199" t="s">
        <v>60</v>
      </c>
      <c r="D3" s="197"/>
      <c r="E3" s="197"/>
      <c r="F3" s="197"/>
      <c r="G3" s="198"/>
      <c r="AC3" s="174" t="s">
        <v>93</v>
      </c>
      <c r="AG3" t="s">
        <v>94</v>
      </c>
    </row>
    <row r="4" spans="1:60" ht="24.95" customHeight="1">
      <c r="A4" s="200" t="s">
        <v>10</v>
      </c>
      <c r="B4" s="201" t="s">
        <v>61</v>
      </c>
      <c r="C4" s="202" t="s">
        <v>62</v>
      </c>
      <c r="D4" s="203"/>
      <c r="E4" s="203"/>
      <c r="F4" s="203"/>
      <c r="G4" s="204"/>
      <c r="AG4" t="s">
        <v>95</v>
      </c>
    </row>
    <row r="5" spans="1:60">
      <c r="D5" s="10"/>
    </row>
    <row r="6" spans="1:60" ht="38.25">
      <c r="A6" s="206" t="s">
        <v>96</v>
      </c>
      <c r="B6" s="208" t="s">
        <v>97</v>
      </c>
      <c r="C6" s="208" t="s">
        <v>98</v>
      </c>
      <c r="D6" s="207" t="s">
        <v>99</v>
      </c>
      <c r="E6" s="206" t="s">
        <v>100</v>
      </c>
      <c r="F6" s="205" t="s">
        <v>101</v>
      </c>
      <c r="G6" s="206" t="s">
        <v>31</v>
      </c>
      <c r="H6" s="209" t="s">
        <v>32</v>
      </c>
      <c r="I6" s="209" t="s">
        <v>102</v>
      </c>
      <c r="J6" s="209" t="s">
        <v>33</v>
      </c>
      <c r="K6" s="209" t="s">
        <v>103</v>
      </c>
      <c r="L6" s="209" t="s">
        <v>104</v>
      </c>
      <c r="M6" s="209" t="s">
        <v>105</v>
      </c>
      <c r="N6" s="209" t="s">
        <v>106</v>
      </c>
      <c r="O6" s="209" t="s">
        <v>107</v>
      </c>
      <c r="P6" s="209" t="s">
        <v>108</v>
      </c>
      <c r="Q6" s="209" t="s">
        <v>109</v>
      </c>
      <c r="R6" s="209" t="s">
        <v>110</v>
      </c>
      <c r="S6" s="209" t="s">
        <v>111</v>
      </c>
      <c r="T6" s="209" t="s">
        <v>112</v>
      </c>
      <c r="U6" s="209" t="s">
        <v>113</v>
      </c>
      <c r="V6" s="209" t="s">
        <v>114</v>
      </c>
      <c r="W6" s="209" t="s">
        <v>115</v>
      </c>
      <c r="X6" s="209" t="s">
        <v>116</v>
      </c>
      <c r="Y6" s="209" t="s">
        <v>117</v>
      </c>
    </row>
    <row r="7" spans="1:60" hidden="1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>
      <c r="A8" s="221" t="s">
        <v>118</v>
      </c>
      <c r="B8" s="222" t="s">
        <v>75</v>
      </c>
      <c r="C8" s="239" t="s">
        <v>76</v>
      </c>
      <c r="D8" s="223"/>
      <c r="E8" s="224"/>
      <c r="F8" s="225"/>
      <c r="G8" s="226">
        <v>3120</v>
      </c>
      <c r="H8" s="220"/>
      <c r="I8" s="220">
        <v>0</v>
      </c>
      <c r="J8" s="220"/>
      <c r="K8" s="220">
        <v>3120</v>
      </c>
      <c r="L8" s="220"/>
      <c r="M8" s="220"/>
      <c r="N8" s="219"/>
      <c r="O8" s="219"/>
      <c r="P8" s="219"/>
      <c r="Q8" s="219"/>
      <c r="R8" s="220"/>
      <c r="S8" s="220"/>
      <c r="T8" s="220"/>
      <c r="U8" s="220"/>
      <c r="V8" s="220"/>
      <c r="W8" s="220"/>
      <c r="X8" s="220"/>
      <c r="Y8" s="220"/>
      <c r="AG8" t="s">
        <v>119</v>
      </c>
    </row>
    <row r="9" spans="1:60">
      <c r="A9" s="227">
        <v>1</v>
      </c>
      <c r="B9" s="228" t="s">
        <v>120</v>
      </c>
      <c r="C9" s="240" t="s">
        <v>121</v>
      </c>
      <c r="D9" s="229" t="s">
        <v>122</v>
      </c>
      <c r="E9" s="230">
        <v>390</v>
      </c>
      <c r="F9" s="231">
        <v>8</v>
      </c>
      <c r="G9" s="232">
        <v>3120</v>
      </c>
      <c r="H9" s="216">
        <v>0</v>
      </c>
      <c r="I9" s="216">
        <v>0</v>
      </c>
      <c r="J9" s="216">
        <v>8</v>
      </c>
      <c r="K9" s="216">
        <v>3120</v>
      </c>
      <c r="L9" s="216">
        <v>21</v>
      </c>
      <c r="M9" s="216">
        <v>3775.2</v>
      </c>
      <c r="N9" s="215">
        <v>0</v>
      </c>
      <c r="O9" s="215">
        <v>0</v>
      </c>
      <c r="P9" s="215">
        <v>0</v>
      </c>
      <c r="Q9" s="215">
        <v>0</v>
      </c>
      <c r="R9" s="216"/>
      <c r="S9" s="216" t="s">
        <v>123</v>
      </c>
      <c r="T9" s="216" t="s">
        <v>124</v>
      </c>
      <c r="U9" s="216">
        <v>1.7999999999999999E-2</v>
      </c>
      <c r="V9" s="216">
        <v>7.02</v>
      </c>
      <c r="W9" s="216"/>
      <c r="X9" s="216" t="s">
        <v>125</v>
      </c>
      <c r="Y9" s="216" t="s">
        <v>126</v>
      </c>
      <c r="Z9" s="210"/>
      <c r="AA9" s="210"/>
      <c r="AB9" s="210"/>
      <c r="AC9" s="210"/>
      <c r="AD9" s="210"/>
      <c r="AE9" s="210"/>
      <c r="AF9" s="210"/>
      <c r="AG9" s="210" t="s">
        <v>127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>
      <c r="A10" s="213"/>
      <c r="B10" s="214"/>
      <c r="C10" s="241" t="s">
        <v>128</v>
      </c>
      <c r="D10" s="217"/>
      <c r="E10" s="218">
        <v>390</v>
      </c>
      <c r="F10" s="216"/>
      <c r="G10" s="216"/>
      <c r="H10" s="216"/>
      <c r="I10" s="216"/>
      <c r="J10" s="216"/>
      <c r="K10" s="216"/>
      <c r="L10" s="216"/>
      <c r="M10" s="216"/>
      <c r="N10" s="215"/>
      <c r="O10" s="215"/>
      <c r="P10" s="215"/>
      <c r="Q10" s="215"/>
      <c r="R10" s="216"/>
      <c r="S10" s="216"/>
      <c r="T10" s="216"/>
      <c r="U10" s="216"/>
      <c r="V10" s="216"/>
      <c r="W10" s="216"/>
      <c r="X10" s="216"/>
      <c r="Y10" s="216"/>
      <c r="Z10" s="210"/>
      <c r="AA10" s="210"/>
      <c r="AB10" s="210"/>
      <c r="AC10" s="210"/>
      <c r="AD10" s="210"/>
      <c r="AE10" s="210"/>
      <c r="AF10" s="210"/>
      <c r="AG10" s="210" t="s">
        <v>129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>
      <c r="A11" s="221" t="s">
        <v>118</v>
      </c>
      <c r="B11" s="222" t="s">
        <v>79</v>
      </c>
      <c r="C11" s="239" t="s">
        <v>80</v>
      </c>
      <c r="D11" s="223"/>
      <c r="E11" s="224"/>
      <c r="F11" s="225"/>
      <c r="G11" s="226">
        <v>148200</v>
      </c>
      <c r="H11" s="220"/>
      <c r="I11" s="220">
        <v>116216.1</v>
      </c>
      <c r="J11" s="220"/>
      <c r="K11" s="220">
        <v>31983.9</v>
      </c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AG11" t="s">
        <v>119</v>
      </c>
    </row>
    <row r="12" spans="1:60">
      <c r="A12" s="233">
        <v>2</v>
      </c>
      <c r="B12" s="234" t="s">
        <v>130</v>
      </c>
      <c r="C12" s="242" t="s">
        <v>131</v>
      </c>
      <c r="D12" s="235" t="s">
        <v>122</v>
      </c>
      <c r="E12" s="236">
        <v>390</v>
      </c>
      <c r="F12" s="237">
        <v>204</v>
      </c>
      <c r="G12" s="238">
        <v>79560</v>
      </c>
      <c r="H12" s="216">
        <v>156.41</v>
      </c>
      <c r="I12" s="216">
        <v>60999.9</v>
      </c>
      <c r="J12" s="216">
        <v>47.59</v>
      </c>
      <c r="K12" s="216">
        <v>18560.100000000002</v>
      </c>
      <c r="L12" s="216">
        <v>21</v>
      </c>
      <c r="M12" s="216">
        <v>96267.599999999991</v>
      </c>
      <c r="N12" s="215">
        <v>0.32250000000000001</v>
      </c>
      <c r="O12" s="215">
        <v>125.77500000000001</v>
      </c>
      <c r="P12" s="215">
        <v>0</v>
      </c>
      <c r="Q12" s="215">
        <v>0</v>
      </c>
      <c r="R12" s="216"/>
      <c r="S12" s="216" t="s">
        <v>123</v>
      </c>
      <c r="T12" s="216" t="s">
        <v>124</v>
      </c>
      <c r="U12" s="216">
        <v>2.5999999999999999E-2</v>
      </c>
      <c r="V12" s="216">
        <v>10.139999999999999</v>
      </c>
      <c r="W12" s="216"/>
      <c r="X12" s="216" t="s">
        <v>125</v>
      </c>
      <c r="Y12" s="216" t="s">
        <v>126</v>
      </c>
      <c r="Z12" s="210"/>
      <c r="AA12" s="210"/>
      <c r="AB12" s="210"/>
      <c r="AC12" s="210"/>
      <c r="AD12" s="210"/>
      <c r="AE12" s="210"/>
      <c r="AF12" s="210"/>
      <c r="AG12" s="210" t="s">
        <v>127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>
      <c r="A13" s="233">
        <v>3</v>
      </c>
      <c r="B13" s="234" t="s">
        <v>132</v>
      </c>
      <c r="C13" s="242" t="s">
        <v>133</v>
      </c>
      <c r="D13" s="235" t="s">
        <v>122</v>
      </c>
      <c r="E13" s="236">
        <v>390</v>
      </c>
      <c r="F13" s="237">
        <v>29</v>
      </c>
      <c r="G13" s="238">
        <v>11310</v>
      </c>
      <c r="H13" s="216">
        <v>15.33</v>
      </c>
      <c r="I13" s="216">
        <v>5978.7</v>
      </c>
      <c r="J13" s="216">
        <v>13.67</v>
      </c>
      <c r="K13" s="216">
        <v>5331.3</v>
      </c>
      <c r="L13" s="216">
        <v>21</v>
      </c>
      <c r="M13" s="216">
        <v>13685.1</v>
      </c>
      <c r="N13" s="215">
        <v>3.6940000000000001E-2</v>
      </c>
      <c r="O13" s="215">
        <v>14.406600000000001</v>
      </c>
      <c r="P13" s="215">
        <v>0</v>
      </c>
      <c r="Q13" s="215">
        <v>0</v>
      </c>
      <c r="R13" s="216"/>
      <c r="S13" s="216" t="s">
        <v>123</v>
      </c>
      <c r="T13" s="216" t="s">
        <v>124</v>
      </c>
      <c r="U13" s="216">
        <v>8.0000000000000002E-3</v>
      </c>
      <c r="V13" s="216">
        <v>3.12</v>
      </c>
      <c r="W13" s="216"/>
      <c r="X13" s="216" t="s">
        <v>125</v>
      </c>
      <c r="Y13" s="216" t="s">
        <v>126</v>
      </c>
      <c r="Z13" s="210"/>
      <c r="AA13" s="210"/>
      <c r="AB13" s="210"/>
      <c r="AC13" s="210"/>
      <c r="AD13" s="210"/>
      <c r="AE13" s="210"/>
      <c r="AF13" s="210"/>
      <c r="AG13" s="210" t="s">
        <v>127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>
      <c r="A14" s="233">
        <v>4</v>
      </c>
      <c r="B14" s="234" t="s">
        <v>134</v>
      </c>
      <c r="C14" s="242" t="s">
        <v>135</v>
      </c>
      <c r="D14" s="235" t="s">
        <v>122</v>
      </c>
      <c r="E14" s="236">
        <v>390</v>
      </c>
      <c r="F14" s="237">
        <v>147</v>
      </c>
      <c r="G14" s="238">
        <v>57330</v>
      </c>
      <c r="H14" s="216">
        <v>126.25</v>
      </c>
      <c r="I14" s="216">
        <v>49237.5</v>
      </c>
      <c r="J14" s="216">
        <v>20.75</v>
      </c>
      <c r="K14" s="216">
        <v>8092.5</v>
      </c>
      <c r="L14" s="216">
        <v>21</v>
      </c>
      <c r="M14" s="216">
        <v>69369.3</v>
      </c>
      <c r="N14" s="215">
        <v>5.0499999999999998E-3</v>
      </c>
      <c r="O14" s="215">
        <v>1.9695</v>
      </c>
      <c r="P14" s="215">
        <v>0</v>
      </c>
      <c r="Q14" s="215">
        <v>0</v>
      </c>
      <c r="R14" s="216"/>
      <c r="S14" s="216" t="s">
        <v>123</v>
      </c>
      <c r="T14" s="216" t="s">
        <v>124</v>
      </c>
      <c r="U14" s="216">
        <v>2E-3</v>
      </c>
      <c r="V14" s="216">
        <v>0.78</v>
      </c>
      <c r="W14" s="216"/>
      <c r="X14" s="216" t="s">
        <v>125</v>
      </c>
      <c r="Y14" s="216" t="s">
        <v>126</v>
      </c>
      <c r="Z14" s="210"/>
      <c r="AA14" s="210"/>
      <c r="AB14" s="210"/>
      <c r="AC14" s="210"/>
      <c r="AD14" s="210"/>
      <c r="AE14" s="210"/>
      <c r="AF14" s="210"/>
      <c r="AG14" s="210" t="s">
        <v>127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>
      <c r="A15" s="221" t="s">
        <v>118</v>
      </c>
      <c r="B15" s="222" t="s">
        <v>83</v>
      </c>
      <c r="C15" s="239" t="s">
        <v>84</v>
      </c>
      <c r="D15" s="223"/>
      <c r="E15" s="224"/>
      <c r="F15" s="225"/>
      <c r="G15" s="226">
        <v>388.8</v>
      </c>
      <c r="H15" s="220"/>
      <c r="I15" s="220">
        <v>0</v>
      </c>
      <c r="J15" s="220"/>
      <c r="K15" s="220">
        <v>388.8</v>
      </c>
      <c r="L15" s="220"/>
      <c r="M15" s="220"/>
      <c r="N15" s="219"/>
      <c r="O15" s="219"/>
      <c r="P15" s="219"/>
      <c r="Q15" s="219"/>
      <c r="R15" s="220"/>
      <c r="S15" s="220"/>
      <c r="T15" s="220"/>
      <c r="U15" s="220"/>
      <c r="V15" s="220"/>
      <c r="W15" s="220"/>
      <c r="X15" s="220"/>
      <c r="Y15" s="220"/>
      <c r="AG15" t="s">
        <v>119</v>
      </c>
    </row>
    <row r="16" spans="1:60">
      <c r="A16" s="227">
        <v>5</v>
      </c>
      <c r="B16" s="228" t="s">
        <v>136</v>
      </c>
      <c r="C16" s="240" t="s">
        <v>137</v>
      </c>
      <c r="D16" s="229" t="s">
        <v>122</v>
      </c>
      <c r="E16" s="230">
        <v>21.6</v>
      </c>
      <c r="F16" s="231">
        <v>18</v>
      </c>
      <c r="G16" s="232">
        <v>388.8</v>
      </c>
      <c r="H16" s="216">
        <v>0</v>
      </c>
      <c r="I16" s="216">
        <v>0</v>
      </c>
      <c r="J16" s="216">
        <v>18</v>
      </c>
      <c r="K16" s="216">
        <v>388.8</v>
      </c>
      <c r="L16" s="216">
        <v>21</v>
      </c>
      <c r="M16" s="216">
        <v>470.44799999999998</v>
      </c>
      <c r="N16" s="215">
        <v>0</v>
      </c>
      <c r="O16" s="215">
        <v>0</v>
      </c>
      <c r="P16" s="215">
        <v>0.126</v>
      </c>
      <c r="Q16" s="215">
        <v>2.7216</v>
      </c>
      <c r="R16" s="216"/>
      <c r="S16" s="216" t="s">
        <v>123</v>
      </c>
      <c r="T16" s="216" t="s">
        <v>124</v>
      </c>
      <c r="U16" s="216">
        <v>3.4000000000000002E-2</v>
      </c>
      <c r="V16" s="216">
        <v>0.73440000000000005</v>
      </c>
      <c r="W16" s="216"/>
      <c r="X16" s="216" t="s">
        <v>125</v>
      </c>
      <c r="Y16" s="216" t="s">
        <v>126</v>
      </c>
      <c r="Z16" s="210"/>
      <c r="AA16" s="210"/>
      <c r="AB16" s="210"/>
      <c r="AC16" s="210"/>
      <c r="AD16" s="210"/>
      <c r="AE16" s="210"/>
      <c r="AF16" s="210"/>
      <c r="AG16" s="210" t="s">
        <v>127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>
      <c r="A17" s="213"/>
      <c r="B17" s="214"/>
      <c r="C17" s="241" t="s">
        <v>138</v>
      </c>
      <c r="D17" s="217"/>
      <c r="E17" s="218">
        <v>21.6</v>
      </c>
      <c r="F17" s="216"/>
      <c r="G17" s="216"/>
      <c r="H17" s="216"/>
      <c r="I17" s="216"/>
      <c r="J17" s="216"/>
      <c r="K17" s="216"/>
      <c r="L17" s="216"/>
      <c r="M17" s="216"/>
      <c r="N17" s="215"/>
      <c r="O17" s="215"/>
      <c r="P17" s="215"/>
      <c r="Q17" s="215"/>
      <c r="R17" s="216"/>
      <c r="S17" s="216"/>
      <c r="T17" s="216"/>
      <c r="U17" s="216"/>
      <c r="V17" s="216"/>
      <c r="W17" s="216"/>
      <c r="X17" s="216"/>
      <c r="Y17" s="216"/>
      <c r="Z17" s="210"/>
      <c r="AA17" s="210"/>
      <c r="AB17" s="210"/>
      <c r="AC17" s="210"/>
      <c r="AD17" s="210"/>
      <c r="AE17" s="210"/>
      <c r="AF17" s="210"/>
      <c r="AG17" s="210" t="s">
        <v>129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>
      <c r="A18" s="221" t="s">
        <v>118</v>
      </c>
      <c r="B18" s="222" t="s">
        <v>85</v>
      </c>
      <c r="C18" s="239" t="s">
        <v>86</v>
      </c>
      <c r="D18" s="223"/>
      <c r="E18" s="224"/>
      <c r="F18" s="225"/>
      <c r="G18" s="226">
        <v>1421.51</v>
      </c>
      <c r="H18" s="220"/>
      <c r="I18" s="220">
        <v>0</v>
      </c>
      <c r="J18" s="220"/>
      <c r="K18" s="220">
        <v>1421.51</v>
      </c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AG18" t="s">
        <v>119</v>
      </c>
    </row>
    <row r="19" spans="1:60">
      <c r="A19" s="233">
        <v>6</v>
      </c>
      <c r="B19" s="234" t="s">
        <v>139</v>
      </c>
      <c r="C19" s="242" t="s">
        <v>140</v>
      </c>
      <c r="D19" s="235" t="s">
        <v>141</v>
      </c>
      <c r="E19" s="236">
        <v>142.15110000000001</v>
      </c>
      <c r="F19" s="237">
        <v>10</v>
      </c>
      <c r="G19" s="238">
        <v>1421.51</v>
      </c>
      <c r="H19" s="216">
        <v>0</v>
      </c>
      <c r="I19" s="216">
        <v>0</v>
      </c>
      <c r="J19" s="216">
        <v>10</v>
      </c>
      <c r="K19" s="216">
        <v>1421.5110000000002</v>
      </c>
      <c r="L19" s="216">
        <v>21</v>
      </c>
      <c r="M19" s="216">
        <v>1720.0271</v>
      </c>
      <c r="N19" s="215">
        <v>0</v>
      </c>
      <c r="O19" s="215">
        <v>0</v>
      </c>
      <c r="P19" s="215">
        <v>0</v>
      </c>
      <c r="Q19" s="215">
        <v>0</v>
      </c>
      <c r="R19" s="216"/>
      <c r="S19" s="216" t="s">
        <v>123</v>
      </c>
      <c r="T19" s="216" t="s">
        <v>124</v>
      </c>
      <c r="U19" s="216">
        <v>7.4999999999999997E-2</v>
      </c>
      <c r="V19" s="216">
        <v>10.6613325</v>
      </c>
      <c r="W19" s="216"/>
      <c r="X19" s="216" t="s">
        <v>142</v>
      </c>
      <c r="Y19" s="216" t="s">
        <v>126</v>
      </c>
      <c r="Z19" s="210"/>
      <c r="AA19" s="210"/>
      <c r="AB19" s="210"/>
      <c r="AC19" s="210"/>
      <c r="AD19" s="210"/>
      <c r="AE19" s="210"/>
      <c r="AF19" s="210"/>
      <c r="AG19" s="210" t="s">
        <v>143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>
      <c r="A20" s="221" t="s">
        <v>118</v>
      </c>
      <c r="B20" s="222" t="s">
        <v>87</v>
      </c>
      <c r="C20" s="239" t="s">
        <v>88</v>
      </c>
      <c r="D20" s="223"/>
      <c r="E20" s="224"/>
      <c r="F20" s="225"/>
      <c r="G20" s="226">
        <v>413.68</v>
      </c>
      <c r="H20" s="220"/>
      <c r="I20" s="220">
        <v>0</v>
      </c>
      <c r="J20" s="220"/>
      <c r="K20" s="220">
        <v>413.68</v>
      </c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AG20" t="s">
        <v>119</v>
      </c>
    </row>
    <row r="21" spans="1:60">
      <c r="A21" s="233">
        <v>7</v>
      </c>
      <c r="B21" s="234" t="s">
        <v>144</v>
      </c>
      <c r="C21" s="242" t="s">
        <v>145</v>
      </c>
      <c r="D21" s="235" t="s">
        <v>141</v>
      </c>
      <c r="E21" s="236">
        <v>2.7216</v>
      </c>
      <c r="F21" s="237">
        <v>56</v>
      </c>
      <c r="G21" s="238">
        <v>152.41</v>
      </c>
      <c r="H21" s="216">
        <v>0</v>
      </c>
      <c r="I21" s="216">
        <v>0</v>
      </c>
      <c r="J21" s="216">
        <v>56</v>
      </c>
      <c r="K21" s="216">
        <v>152.40960000000001</v>
      </c>
      <c r="L21" s="216">
        <v>21</v>
      </c>
      <c r="M21" s="216">
        <v>184.4161</v>
      </c>
      <c r="N21" s="215">
        <v>0</v>
      </c>
      <c r="O21" s="215">
        <v>0</v>
      </c>
      <c r="P21" s="215">
        <v>0</v>
      </c>
      <c r="Q21" s="215">
        <v>0</v>
      </c>
      <c r="R21" s="216"/>
      <c r="S21" s="216" t="s">
        <v>123</v>
      </c>
      <c r="T21" s="216" t="s">
        <v>124</v>
      </c>
      <c r="U21" s="216">
        <v>0.01</v>
      </c>
      <c r="V21" s="216">
        <v>2.7216000000000001E-2</v>
      </c>
      <c r="W21" s="216"/>
      <c r="X21" s="216" t="s">
        <v>146</v>
      </c>
      <c r="Y21" s="216" t="s">
        <v>126</v>
      </c>
      <c r="Z21" s="210"/>
      <c r="AA21" s="210"/>
      <c r="AB21" s="210"/>
      <c r="AC21" s="210"/>
      <c r="AD21" s="210"/>
      <c r="AE21" s="210"/>
      <c r="AF21" s="210"/>
      <c r="AG21" s="210" t="s">
        <v>147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>
      <c r="A22" s="233">
        <v>8</v>
      </c>
      <c r="B22" s="234" t="s">
        <v>148</v>
      </c>
      <c r="C22" s="242" t="s">
        <v>149</v>
      </c>
      <c r="D22" s="235" t="s">
        <v>141</v>
      </c>
      <c r="E22" s="236">
        <v>2.7216</v>
      </c>
      <c r="F22" s="237">
        <v>8</v>
      </c>
      <c r="G22" s="238">
        <v>21.77</v>
      </c>
      <c r="H22" s="216">
        <v>0</v>
      </c>
      <c r="I22" s="216">
        <v>0</v>
      </c>
      <c r="J22" s="216">
        <v>8</v>
      </c>
      <c r="K22" s="216">
        <v>21.7728</v>
      </c>
      <c r="L22" s="216">
        <v>21</v>
      </c>
      <c r="M22" s="216">
        <v>26.341699999999999</v>
      </c>
      <c r="N22" s="215">
        <v>0</v>
      </c>
      <c r="O22" s="215">
        <v>0</v>
      </c>
      <c r="P22" s="215">
        <v>0</v>
      </c>
      <c r="Q22" s="215">
        <v>0</v>
      </c>
      <c r="R22" s="216"/>
      <c r="S22" s="216" t="s">
        <v>123</v>
      </c>
      <c r="T22" s="216" t="s">
        <v>124</v>
      </c>
      <c r="U22" s="216">
        <v>0</v>
      </c>
      <c r="V22" s="216">
        <v>0</v>
      </c>
      <c r="W22" s="216"/>
      <c r="X22" s="216" t="s">
        <v>146</v>
      </c>
      <c r="Y22" s="216" t="s">
        <v>126</v>
      </c>
      <c r="Z22" s="210"/>
      <c r="AA22" s="210"/>
      <c r="AB22" s="210"/>
      <c r="AC22" s="210"/>
      <c r="AD22" s="210"/>
      <c r="AE22" s="210"/>
      <c r="AF22" s="210"/>
      <c r="AG22" s="210" t="s">
        <v>147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>
      <c r="A23" s="233">
        <v>9</v>
      </c>
      <c r="B23" s="234" t="s">
        <v>150</v>
      </c>
      <c r="C23" s="242" t="s">
        <v>151</v>
      </c>
      <c r="D23" s="235" t="s">
        <v>141</v>
      </c>
      <c r="E23" s="236">
        <v>2.7216</v>
      </c>
      <c r="F23" s="237">
        <v>78</v>
      </c>
      <c r="G23" s="238">
        <v>212.28</v>
      </c>
      <c r="H23" s="216">
        <v>0</v>
      </c>
      <c r="I23" s="216">
        <v>0</v>
      </c>
      <c r="J23" s="216">
        <v>78</v>
      </c>
      <c r="K23" s="216">
        <v>212.28479999999999</v>
      </c>
      <c r="L23" s="216">
        <v>21</v>
      </c>
      <c r="M23" s="216">
        <v>256.85879999999997</v>
      </c>
      <c r="N23" s="215">
        <v>0</v>
      </c>
      <c r="O23" s="215">
        <v>0</v>
      </c>
      <c r="P23" s="215">
        <v>0</v>
      </c>
      <c r="Q23" s="215">
        <v>0</v>
      </c>
      <c r="R23" s="216"/>
      <c r="S23" s="216" t="s">
        <v>123</v>
      </c>
      <c r="T23" s="216" t="s">
        <v>124</v>
      </c>
      <c r="U23" s="216">
        <v>9.9000000000000005E-2</v>
      </c>
      <c r="V23" s="216">
        <v>0.26943840000000002</v>
      </c>
      <c r="W23" s="216"/>
      <c r="X23" s="216" t="s">
        <v>146</v>
      </c>
      <c r="Y23" s="216" t="s">
        <v>126</v>
      </c>
      <c r="Z23" s="210"/>
      <c r="AA23" s="210"/>
      <c r="AB23" s="210"/>
      <c r="AC23" s="210"/>
      <c r="AD23" s="210"/>
      <c r="AE23" s="210"/>
      <c r="AF23" s="210"/>
      <c r="AG23" s="210" t="s">
        <v>147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>
      <c r="A24" s="227">
        <v>10</v>
      </c>
      <c r="B24" s="228" t="s">
        <v>152</v>
      </c>
      <c r="C24" s="240" t="s">
        <v>153</v>
      </c>
      <c r="D24" s="229" t="s">
        <v>141</v>
      </c>
      <c r="E24" s="230">
        <v>2.7216</v>
      </c>
      <c r="F24" s="231">
        <v>10</v>
      </c>
      <c r="G24" s="232">
        <v>27.22</v>
      </c>
      <c r="H24" s="216">
        <v>0</v>
      </c>
      <c r="I24" s="216">
        <v>0</v>
      </c>
      <c r="J24" s="216">
        <v>10</v>
      </c>
      <c r="K24" s="216">
        <v>27.216000000000001</v>
      </c>
      <c r="L24" s="216">
        <v>21</v>
      </c>
      <c r="M24" s="216">
        <v>32.936199999999999</v>
      </c>
      <c r="N24" s="215">
        <v>0</v>
      </c>
      <c r="O24" s="215">
        <v>0</v>
      </c>
      <c r="P24" s="215">
        <v>0</v>
      </c>
      <c r="Q24" s="215">
        <v>0</v>
      </c>
      <c r="R24" s="216"/>
      <c r="S24" s="216" t="s">
        <v>123</v>
      </c>
      <c r="T24" s="216" t="s">
        <v>124</v>
      </c>
      <c r="U24" s="216">
        <v>6.0000000000000001E-3</v>
      </c>
      <c r="V24" s="216">
        <v>1.63296E-2</v>
      </c>
      <c r="W24" s="216"/>
      <c r="X24" s="216" t="s">
        <v>146</v>
      </c>
      <c r="Y24" s="216" t="s">
        <v>126</v>
      </c>
      <c r="Z24" s="210"/>
      <c r="AA24" s="210"/>
      <c r="AB24" s="210"/>
      <c r="AC24" s="210"/>
      <c r="AD24" s="210"/>
      <c r="AE24" s="210"/>
      <c r="AF24" s="210"/>
      <c r="AG24" s="210" t="s">
        <v>147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>
      <c r="A25" s="3"/>
      <c r="B25" s="4"/>
      <c r="C25" s="243"/>
      <c r="D25" s="6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AE25">
        <v>12</v>
      </c>
      <c r="AF25">
        <v>21</v>
      </c>
      <c r="AG25" t="s">
        <v>104</v>
      </c>
    </row>
    <row r="26" spans="1:60">
      <c r="C26" s="244"/>
      <c r="D26" s="10"/>
      <c r="AG26" t="s">
        <v>154</v>
      </c>
    </row>
    <row r="27" spans="1:60">
      <c r="D27" s="10"/>
    </row>
    <row r="28" spans="1:60">
      <c r="D28" s="10"/>
    </row>
    <row r="29" spans="1:60">
      <c r="D29" s="10"/>
    </row>
    <row r="30" spans="1:60">
      <c r="D30" s="10"/>
    </row>
    <row r="31" spans="1:60">
      <c r="D31" s="10"/>
    </row>
    <row r="32" spans="1:60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195" t="s">
        <v>7</v>
      </c>
      <c r="B1" s="195"/>
      <c r="C1" s="195"/>
      <c r="D1" s="195"/>
      <c r="E1" s="195"/>
      <c r="F1" s="195"/>
      <c r="G1" s="195"/>
      <c r="AG1" t="s">
        <v>92</v>
      </c>
    </row>
    <row r="2" spans="1:60" ht="24.95" customHeight="1">
      <c r="A2" s="196" t="s">
        <v>8</v>
      </c>
      <c r="B2" s="49" t="s">
        <v>44</v>
      </c>
      <c r="C2" s="199" t="s">
        <v>45</v>
      </c>
      <c r="D2" s="197"/>
      <c r="E2" s="197"/>
      <c r="F2" s="197"/>
      <c r="G2" s="198"/>
      <c r="AG2" t="s">
        <v>93</v>
      </c>
    </row>
    <row r="3" spans="1:60" ht="24.95" customHeight="1">
      <c r="A3" s="196" t="s">
        <v>9</v>
      </c>
      <c r="B3" s="49" t="s">
        <v>59</v>
      </c>
      <c r="C3" s="199" t="s">
        <v>60</v>
      </c>
      <c r="D3" s="197"/>
      <c r="E3" s="197"/>
      <c r="F3" s="197"/>
      <c r="G3" s="198"/>
      <c r="AC3" s="174" t="s">
        <v>93</v>
      </c>
      <c r="AG3" t="s">
        <v>94</v>
      </c>
    </row>
    <row r="4" spans="1:60" ht="24.95" customHeight="1">
      <c r="A4" s="200" t="s">
        <v>10</v>
      </c>
      <c r="B4" s="201" t="s">
        <v>63</v>
      </c>
      <c r="C4" s="202" t="s">
        <v>64</v>
      </c>
      <c r="D4" s="203"/>
      <c r="E4" s="203"/>
      <c r="F4" s="203"/>
      <c r="G4" s="204"/>
      <c r="AG4" t="s">
        <v>95</v>
      </c>
    </row>
    <row r="5" spans="1:60">
      <c r="D5" s="10"/>
    </row>
    <row r="6" spans="1:60" ht="38.25">
      <c r="A6" s="206" t="s">
        <v>96</v>
      </c>
      <c r="B6" s="208" t="s">
        <v>97</v>
      </c>
      <c r="C6" s="208" t="s">
        <v>98</v>
      </c>
      <c r="D6" s="207" t="s">
        <v>99</v>
      </c>
      <c r="E6" s="206" t="s">
        <v>100</v>
      </c>
      <c r="F6" s="205" t="s">
        <v>101</v>
      </c>
      <c r="G6" s="206" t="s">
        <v>31</v>
      </c>
      <c r="H6" s="209" t="s">
        <v>32</v>
      </c>
      <c r="I6" s="209" t="s">
        <v>102</v>
      </c>
      <c r="J6" s="209" t="s">
        <v>33</v>
      </c>
      <c r="K6" s="209" t="s">
        <v>103</v>
      </c>
      <c r="L6" s="209" t="s">
        <v>104</v>
      </c>
      <c r="M6" s="209" t="s">
        <v>105</v>
      </c>
      <c r="N6" s="209" t="s">
        <v>106</v>
      </c>
      <c r="O6" s="209" t="s">
        <v>107</v>
      </c>
      <c r="P6" s="209" t="s">
        <v>108</v>
      </c>
      <c r="Q6" s="209" t="s">
        <v>109</v>
      </c>
      <c r="R6" s="209" t="s">
        <v>110</v>
      </c>
      <c r="S6" s="209" t="s">
        <v>111</v>
      </c>
      <c r="T6" s="209" t="s">
        <v>112</v>
      </c>
      <c r="U6" s="209" t="s">
        <v>113</v>
      </c>
      <c r="V6" s="209" t="s">
        <v>114</v>
      </c>
      <c r="W6" s="209" t="s">
        <v>115</v>
      </c>
      <c r="X6" s="209" t="s">
        <v>116</v>
      </c>
      <c r="Y6" s="209" t="s">
        <v>117</v>
      </c>
    </row>
    <row r="7" spans="1:60" hidden="1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>
      <c r="A8" s="221" t="s">
        <v>118</v>
      </c>
      <c r="B8" s="222" t="s">
        <v>75</v>
      </c>
      <c r="C8" s="239" t="s">
        <v>76</v>
      </c>
      <c r="D8" s="223"/>
      <c r="E8" s="224"/>
      <c r="F8" s="225"/>
      <c r="G8" s="226">
        <v>-14634</v>
      </c>
      <c r="H8" s="220"/>
      <c r="I8" s="220">
        <v>0</v>
      </c>
      <c r="J8" s="220"/>
      <c r="K8" s="220">
        <v>-14634</v>
      </c>
      <c r="L8" s="220"/>
      <c r="M8" s="220"/>
      <c r="N8" s="219"/>
      <c r="O8" s="219"/>
      <c r="P8" s="219"/>
      <c r="Q8" s="219"/>
      <c r="R8" s="220"/>
      <c r="S8" s="220"/>
      <c r="T8" s="220"/>
      <c r="U8" s="220"/>
      <c r="V8" s="220"/>
      <c r="W8" s="220"/>
      <c r="X8" s="220"/>
      <c r="Y8" s="220"/>
      <c r="AG8" t="s">
        <v>119</v>
      </c>
    </row>
    <row r="9" spans="1:60">
      <c r="A9" s="227">
        <v>1</v>
      </c>
      <c r="B9" s="228" t="s">
        <v>155</v>
      </c>
      <c r="C9" s="240" t="s">
        <v>156</v>
      </c>
      <c r="D9" s="229" t="s">
        <v>122</v>
      </c>
      <c r="E9" s="230">
        <v>-813</v>
      </c>
      <c r="F9" s="231">
        <v>18</v>
      </c>
      <c r="G9" s="232">
        <v>-14634</v>
      </c>
      <c r="H9" s="216">
        <v>0</v>
      </c>
      <c r="I9" s="216">
        <v>0</v>
      </c>
      <c r="J9" s="216">
        <v>18</v>
      </c>
      <c r="K9" s="216">
        <v>-14634</v>
      </c>
      <c r="L9" s="216">
        <v>21</v>
      </c>
      <c r="M9" s="216">
        <v>-17707.14</v>
      </c>
      <c r="N9" s="215">
        <v>0</v>
      </c>
      <c r="O9" s="215">
        <v>0</v>
      </c>
      <c r="P9" s="215">
        <v>0</v>
      </c>
      <c r="Q9" s="215">
        <v>0</v>
      </c>
      <c r="R9" s="216"/>
      <c r="S9" s="216" t="s">
        <v>123</v>
      </c>
      <c r="T9" s="216" t="s">
        <v>124</v>
      </c>
      <c r="U9" s="216">
        <v>0.01</v>
      </c>
      <c r="V9" s="216">
        <v>-8.1300000000000008</v>
      </c>
      <c r="W9" s="216"/>
      <c r="X9" s="216" t="s">
        <v>125</v>
      </c>
      <c r="Y9" s="216" t="s">
        <v>126</v>
      </c>
      <c r="Z9" s="210"/>
      <c r="AA9" s="210"/>
      <c r="AB9" s="210"/>
      <c r="AC9" s="210"/>
      <c r="AD9" s="210"/>
      <c r="AE9" s="210"/>
      <c r="AF9" s="210"/>
      <c r="AG9" s="210" t="s">
        <v>127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>
      <c r="A10" s="213"/>
      <c r="B10" s="214"/>
      <c r="C10" s="241" t="s">
        <v>157</v>
      </c>
      <c r="D10" s="217"/>
      <c r="E10" s="218">
        <v>-813</v>
      </c>
      <c r="F10" s="216"/>
      <c r="G10" s="216"/>
      <c r="H10" s="216"/>
      <c r="I10" s="216"/>
      <c r="J10" s="216"/>
      <c r="K10" s="216"/>
      <c r="L10" s="216"/>
      <c r="M10" s="216"/>
      <c r="N10" s="215"/>
      <c r="O10" s="215"/>
      <c r="P10" s="215"/>
      <c r="Q10" s="215"/>
      <c r="R10" s="216"/>
      <c r="S10" s="216"/>
      <c r="T10" s="216"/>
      <c r="U10" s="216"/>
      <c r="V10" s="216"/>
      <c r="W10" s="216"/>
      <c r="X10" s="216"/>
      <c r="Y10" s="216"/>
      <c r="Z10" s="210"/>
      <c r="AA10" s="210"/>
      <c r="AB10" s="210"/>
      <c r="AC10" s="210"/>
      <c r="AD10" s="210"/>
      <c r="AE10" s="210"/>
      <c r="AF10" s="210"/>
      <c r="AG10" s="210" t="s">
        <v>129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>
      <c r="A11" s="221" t="s">
        <v>118</v>
      </c>
      <c r="B11" s="222" t="s">
        <v>79</v>
      </c>
      <c r="C11" s="239" t="s">
        <v>80</v>
      </c>
      <c r="D11" s="223"/>
      <c r="E11" s="224"/>
      <c r="F11" s="225"/>
      <c r="G11" s="226">
        <v>-320193</v>
      </c>
      <c r="H11" s="220"/>
      <c r="I11" s="220">
        <v>-256850.85</v>
      </c>
      <c r="J11" s="220"/>
      <c r="K11" s="220">
        <v>-63342.15</v>
      </c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AG11" t="s">
        <v>119</v>
      </c>
    </row>
    <row r="12" spans="1:60">
      <c r="A12" s="227">
        <v>2</v>
      </c>
      <c r="B12" s="228" t="s">
        <v>158</v>
      </c>
      <c r="C12" s="240" t="s">
        <v>159</v>
      </c>
      <c r="D12" s="229" t="s">
        <v>122</v>
      </c>
      <c r="E12" s="230">
        <v>-423</v>
      </c>
      <c r="F12" s="231">
        <v>62</v>
      </c>
      <c r="G12" s="232">
        <v>-26226</v>
      </c>
      <c r="H12" s="216">
        <v>49.27</v>
      </c>
      <c r="I12" s="216">
        <v>-20841.210000000003</v>
      </c>
      <c r="J12" s="216">
        <v>12.73</v>
      </c>
      <c r="K12" s="216">
        <v>-5384.79</v>
      </c>
      <c r="L12" s="216">
        <v>21</v>
      </c>
      <c r="M12" s="216">
        <v>-31733.46</v>
      </c>
      <c r="N12" s="215">
        <v>2.1610000000000001E-2</v>
      </c>
      <c r="O12" s="215">
        <v>-9.1410300000000007</v>
      </c>
      <c r="P12" s="215">
        <v>0</v>
      </c>
      <c r="Q12" s="215">
        <v>0</v>
      </c>
      <c r="R12" s="216"/>
      <c r="S12" s="216" t="s">
        <v>123</v>
      </c>
      <c r="T12" s="216" t="s">
        <v>124</v>
      </c>
      <c r="U12" s="216">
        <v>7.0000000000000001E-3</v>
      </c>
      <c r="V12" s="216">
        <v>-2.9609999999999999</v>
      </c>
      <c r="W12" s="216"/>
      <c r="X12" s="216" t="s">
        <v>125</v>
      </c>
      <c r="Y12" s="216" t="s">
        <v>126</v>
      </c>
      <c r="Z12" s="210"/>
      <c r="AA12" s="210"/>
      <c r="AB12" s="210"/>
      <c r="AC12" s="210"/>
      <c r="AD12" s="210"/>
      <c r="AE12" s="210"/>
      <c r="AF12" s="210"/>
      <c r="AG12" s="210" t="s">
        <v>127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>
      <c r="A13" s="213"/>
      <c r="B13" s="214"/>
      <c r="C13" s="241" t="s">
        <v>160</v>
      </c>
      <c r="D13" s="217"/>
      <c r="E13" s="218">
        <v>-423</v>
      </c>
      <c r="F13" s="216"/>
      <c r="G13" s="216"/>
      <c r="H13" s="216"/>
      <c r="I13" s="216"/>
      <c r="J13" s="216"/>
      <c r="K13" s="216"/>
      <c r="L13" s="216"/>
      <c r="M13" s="216"/>
      <c r="N13" s="215"/>
      <c r="O13" s="215"/>
      <c r="P13" s="215"/>
      <c r="Q13" s="215"/>
      <c r="R13" s="216"/>
      <c r="S13" s="216"/>
      <c r="T13" s="216"/>
      <c r="U13" s="216"/>
      <c r="V13" s="216"/>
      <c r="W13" s="216"/>
      <c r="X13" s="216"/>
      <c r="Y13" s="216"/>
      <c r="Z13" s="210"/>
      <c r="AA13" s="210"/>
      <c r="AB13" s="210"/>
      <c r="AC13" s="210"/>
      <c r="AD13" s="210"/>
      <c r="AE13" s="210"/>
      <c r="AF13" s="210"/>
      <c r="AG13" s="210" t="s">
        <v>129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>
      <c r="A14" s="233">
        <v>3</v>
      </c>
      <c r="B14" s="234" t="s">
        <v>161</v>
      </c>
      <c r="C14" s="242" t="s">
        <v>162</v>
      </c>
      <c r="D14" s="235" t="s">
        <v>122</v>
      </c>
      <c r="E14" s="236">
        <v>-423</v>
      </c>
      <c r="F14" s="237">
        <v>78</v>
      </c>
      <c r="G14" s="238">
        <v>-32994</v>
      </c>
      <c r="H14" s="216">
        <v>58.13</v>
      </c>
      <c r="I14" s="216">
        <v>-24588.99</v>
      </c>
      <c r="J14" s="216">
        <v>19.87</v>
      </c>
      <c r="K14" s="216">
        <v>-8405.01</v>
      </c>
      <c r="L14" s="216">
        <v>21</v>
      </c>
      <c r="M14" s="216">
        <v>-39922.74</v>
      </c>
      <c r="N14" s="215">
        <v>2.6530000000000001E-2</v>
      </c>
      <c r="O14" s="215">
        <v>-11.222190000000001</v>
      </c>
      <c r="P14" s="215">
        <v>0</v>
      </c>
      <c r="Q14" s="215">
        <v>0</v>
      </c>
      <c r="R14" s="216"/>
      <c r="S14" s="216" t="s">
        <v>123</v>
      </c>
      <c r="T14" s="216" t="s">
        <v>124</v>
      </c>
      <c r="U14" s="216">
        <v>2E-3</v>
      </c>
      <c r="V14" s="216">
        <v>-0.84599999999999997</v>
      </c>
      <c r="W14" s="216"/>
      <c r="X14" s="216" t="s">
        <v>125</v>
      </c>
      <c r="Y14" s="216" t="s">
        <v>126</v>
      </c>
      <c r="Z14" s="210"/>
      <c r="AA14" s="210"/>
      <c r="AB14" s="210"/>
      <c r="AC14" s="210"/>
      <c r="AD14" s="210"/>
      <c r="AE14" s="210"/>
      <c r="AF14" s="210"/>
      <c r="AG14" s="210" t="s">
        <v>127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22.5">
      <c r="A15" s="227">
        <v>4</v>
      </c>
      <c r="B15" s="228" t="s">
        <v>163</v>
      </c>
      <c r="C15" s="240" t="s">
        <v>164</v>
      </c>
      <c r="D15" s="229" t="s">
        <v>122</v>
      </c>
      <c r="E15" s="230">
        <v>-813</v>
      </c>
      <c r="F15" s="231">
        <v>321</v>
      </c>
      <c r="G15" s="232">
        <v>-260973</v>
      </c>
      <c r="H15" s="216">
        <v>260.05</v>
      </c>
      <c r="I15" s="216">
        <v>-211420.65000000002</v>
      </c>
      <c r="J15" s="216">
        <v>60.95</v>
      </c>
      <c r="K15" s="216">
        <v>-49552.350000000006</v>
      </c>
      <c r="L15" s="216">
        <v>21</v>
      </c>
      <c r="M15" s="216">
        <v>-315777.33</v>
      </c>
      <c r="N15" s="215">
        <v>0.22500999999999999</v>
      </c>
      <c r="O15" s="215">
        <v>-182.93312999999998</v>
      </c>
      <c r="P15" s="215">
        <v>0</v>
      </c>
      <c r="Q15" s="215">
        <v>0</v>
      </c>
      <c r="R15" s="216"/>
      <c r="S15" s="216" t="s">
        <v>123</v>
      </c>
      <c r="T15" s="216" t="s">
        <v>124</v>
      </c>
      <c r="U15" s="216">
        <v>1.4E-2</v>
      </c>
      <c r="V15" s="216">
        <v>-11.382</v>
      </c>
      <c r="W15" s="216"/>
      <c r="X15" s="216" t="s">
        <v>125</v>
      </c>
      <c r="Y15" s="216" t="s">
        <v>126</v>
      </c>
      <c r="Z15" s="210"/>
      <c r="AA15" s="210"/>
      <c r="AB15" s="210"/>
      <c r="AC15" s="210"/>
      <c r="AD15" s="210"/>
      <c r="AE15" s="210"/>
      <c r="AF15" s="210"/>
      <c r="AG15" s="210" t="s">
        <v>127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>
      <c r="A16" s="213"/>
      <c r="B16" s="214"/>
      <c r="C16" s="241" t="s">
        <v>157</v>
      </c>
      <c r="D16" s="217"/>
      <c r="E16" s="218">
        <v>-813</v>
      </c>
      <c r="F16" s="216"/>
      <c r="G16" s="216"/>
      <c r="H16" s="216"/>
      <c r="I16" s="216"/>
      <c r="J16" s="216"/>
      <c r="K16" s="216"/>
      <c r="L16" s="216"/>
      <c r="M16" s="216"/>
      <c r="N16" s="215"/>
      <c r="O16" s="215"/>
      <c r="P16" s="215"/>
      <c r="Q16" s="215"/>
      <c r="R16" s="216"/>
      <c r="S16" s="216"/>
      <c r="T16" s="216"/>
      <c r="U16" s="216"/>
      <c r="V16" s="216"/>
      <c r="W16" s="216"/>
      <c r="X16" s="216"/>
      <c r="Y16" s="216"/>
      <c r="Z16" s="210"/>
      <c r="AA16" s="210"/>
      <c r="AB16" s="210"/>
      <c r="AC16" s="210"/>
      <c r="AD16" s="210"/>
      <c r="AE16" s="210"/>
      <c r="AF16" s="210"/>
      <c r="AG16" s="210" t="s">
        <v>129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>
      <c r="A17" s="221" t="s">
        <v>118</v>
      </c>
      <c r="B17" s="222" t="s">
        <v>83</v>
      </c>
      <c r="C17" s="239" t="s">
        <v>84</v>
      </c>
      <c r="D17" s="223"/>
      <c r="E17" s="224"/>
      <c r="F17" s="225"/>
      <c r="G17" s="226">
        <v>-9675</v>
      </c>
      <c r="H17" s="220"/>
      <c r="I17" s="220">
        <v>0</v>
      </c>
      <c r="J17" s="220"/>
      <c r="K17" s="220">
        <v>-9675</v>
      </c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AG17" t="s">
        <v>119</v>
      </c>
    </row>
    <row r="18" spans="1:60" ht="22.5">
      <c r="A18" s="233">
        <v>5</v>
      </c>
      <c r="B18" s="234" t="s">
        <v>165</v>
      </c>
      <c r="C18" s="242" t="s">
        <v>166</v>
      </c>
      <c r="D18" s="235" t="s">
        <v>167</v>
      </c>
      <c r="E18" s="236">
        <v>-215</v>
      </c>
      <c r="F18" s="237">
        <v>45</v>
      </c>
      <c r="G18" s="238">
        <v>-9675</v>
      </c>
      <c r="H18" s="216">
        <v>0</v>
      </c>
      <c r="I18" s="216">
        <v>0</v>
      </c>
      <c r="J18" s="216">
        <v>45</v>
      </c>
      <c r="K18" s="216">
        <v>-9675</v>
      </c>
      <c r="L18" s="216">
        <v>21</v>
      </c>
      <c r="M18" s="216">
        <v>-11706.75</v>
      </c>
      <c r="N18" s="215">
        <v>0</v>
      </c>
      <c r="O18" s="215">
        <v>0</v>
      </c>
      <c r="P18" s="215">
        <v>0.24</v>
      </c>
      <c r="Q18" s="215">
        <v>-51.6</v>
      </c>
      <c r="R18" s="216"/>
      <c r="S18" s="216" t="s">
        <v>123</v>
      </c>
      <c r="T18" s="216" t="s">
        <v>124</v>
      </c>
      <c r="U18" s="216">
        <v>8.0000000000000002E-3</v>
      </c>
      <c r="V18" s="216">
        <v>-1.72</v>
      </c>
      <c r="W18" s="216"/>
      <c r="X18" s="216" t="s">
        <v>125</v>
      </c>
      <c r="Y18" s="216" t="s">
        <v>126</v>
      </c>
      <c r="Z18" s="210"/>
      <c r="AA18" s="210"/>
      <c r="AB18" s="210"/>
      <c r="AC18" s="210"/>
      <c r="AD18" s="210"/>
      <c r="AE18" s="210"/>
      <c r="AF18" s="210"/>
      <c r="AG18" s="210" t="s">
        <v>127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>
      <c r="A19" s="221" t="s">
        <v>118</v>
      </c>
      <c r="B19" s="222" t="s">
        <v>85</v>
      </c>
      <c r="C19" s="239" t="s">
        <v>86</v>
      </c>
      <c r="D19" s="223"/>
      <c r="E19" s="224"/>
      <c r="F19" s="225"/>
      <c r="G19" s="226">
        <v>-2032.96</v>
      </c>
      <c r="H19" s="220"/>
      <c r="I19" s="220">
        <v>0</v>
      </c>
      <c r="J19" s="220"/>
      <c r="K19" s="220">
        <v>-2032.96</v>
      </c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AG19" t="s">
        <v>119</v>
      </c>
    </row>
    <row r="20" spans="1:60">
      <c r="A20" s="233">
        <v>6</v>
      </c>
      <c r="B20" s="234" t="s">
        <v>139</v>
      </c>
      <c r="C20" s="242" t="s">
        <v>140</v>
      </c>
      <c r="D20" s="235" t="s">
        <v>141</v>
      </c>
      <c r="E20" s="236">
        <v>-203.29634999999999</v>
      </c>
      <c r="F20" s="237">
        <v>10</v>
      </c>
      <c r="G20" s="238">
        <v>-2032.96</v>
      </c>
      <c r="H20" s="216">
        <v>0</v>
      </c>
      <c r="I20" s="216">
        <v>0</v>
      </c>
      <c r="J20" s="216">
        <v>10</v>
      </c>
      <c r="K20" s="216">
        <v>-2032.9634999999998</v>
      </c>
      <c r="L20" s="216">
        <v>21</v>
      </c>
      <c r="M20" s="216">
        <v>-2459.8816000000002</v>
      </c>
      <c r="N20" s="215">
        <v>0</v>
      </c>
      <c r="O20" s="215">
        <v>0</v>
      </c>
      <c r="P20" s="215">
        <v>0</v>
      </c>
      <c r="Q20" s="215">
        <v>0</v>
      </c>
      <c r="R20" s="216"/>
      <c r="S20" s="216" t="s">
        <v>123</v>
      </c>
      <c r="T20" s="216" t="s">
        <v>124</v>
      </c>
      <c r="U20" s="216">
        <v>7.4999999999999997E-2</v>
      </c>
      <c r="V20" s="216">
        <v>-15.247226249999999</v>
      </c>
      <c r="W20" s="216"/>
      <c r="X20" s="216" t="s">
        <v>142</v>
      </c>
      <c r="Y20" s="216" t="s">
        <v>126</v>
      </c>
      <c r="Z20" s="210"/>
      <c r="AA20" s="210"/>
      <c r="AB20" s="210"/>
      <c r="AC20" s="210"/>
      <c r="AD20" s="210"/>
      <c r="AE20" s="210"/>
      <c r="AF20" s="210"/>
      <c r="AG20" s="210" t="s">
        <v>143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>
      <c r="A21" s="221" t="s">
        <v>118</v>
      </c>
      <c r="B21" s="222" t="s">
        <v>87</v>
      </c>
      <c r="C21" s="239" t="s">
        <v>88</v>
      </c>
      <c r="D21" s="223"/>
      <c r="E21" s="224"/>
      <c r="F21" s="225"/>
      <c r="G21" s="226">
        <v>-7843.2</v>
      </c>
      <c r="H21" s="220"/>
      <c r="I21" s="220">
        <v>0</v>
      </c>
      <c r="J21" s="220"/>
      <c r="K21" s="220">
        <v>-7843.2</v>
      </c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AG21" t="s">
        <v>119</v>
      </c>
    </row>
    <row r="22" spans="1:60">
      <c r="A22" s="233">
        <v>7</v>
      </c>
      <c r="B22" s="234" t="s">
        <v>144</v>
      </c>
      <c r="C22" s="242" t="s">
        <v>145</v>
      </c>
      <c r="D22" s="235" t="s">
        <v>141</v>
      </c>
      <c r="E22" s="236">
        <v>-51.6</v>
      </c>
      <c r="F22" s="237">
        <v>56</v>
      </c>
      <c r="G22" s="238">
        <v>-2889.6</v>
      </c>
      <c r="H22" s="216">
        <v>0</v>
      </c>
      <c r="I22" s="216">
        <v>0</v>
      </c>
      <c r="J22" s="216">
        <v>56</v>
      </c>
      <c r="K22" s="216">
        <v>-2889.6</v>
      </c>
      <c r="L22" s="216">
        <v>21</v>
      </c>
      <c r="M22" s="216">
        <v>-3496.4159999999997</v>
      </c>
      <c r="N22" s="215">
        <v>0</v>
      </c>
      <c r="O22" s="215">
        <v>0</v>
      </c>
      <c r="P22" s="215">
        <v>0</v>
      </c>
      <c r="Q22" s="215">
        <v>0</v>
      </c>
      <c r="R22" s="216"/>
      <c r="S22" s="216" t="s">
        <v>123</v>
      </c>
      <c r="T22" s="216" t="s">
        <v>124</v>
      </c>
      <c r="U22" s="216">
        <v>0.01</v>
      </c>
      <c r="V22" s="216">
        <v>-0.51600000000000001</v>
      </c>
      <c r="W22" s="216"/>
      <c r="X22" s="216" t="s">
        <v>146</v>
      </c>
      <c r="Y22" s="216" t="s">
        <v>126</v>
      </c>
      <c r="Z22" s="210"/>
      <c r="AA22" s="210"/>
      <c r="AB22" s="210"/>
      <c r="AC22" s="210"/>
      <c r="AD22" s="210"/>
      <c r="AE22" s="210"/>
      <c r="AF22" s="210"/>
      <c r="AG22" s="210" t="s">
        <v>147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>
      <c r="A23" s="233">
        <v>8</v>
      </c>
      <c r="B23" s="234" t="s">
        <v>148</v>
      </c>
      <c r="C23" s="242" t="s">
        <v>149</v>
      </c>
      <c r="D23" s="235" t="s">
        <v>141</v>
      </c>
      <c r="E23" s="236">
        <v>-51.6</v>
      </c>
      <c r="F23" s="237">
        <v>8</v>
      </c>
      <c r="G23" s="238">
        <v>-412.8</v>
      </c>
      <c r="H23" s="216">
        <v>0</v>
      </c>
      <c r="I23" s="216">
        <v>0</v>
      </c>
      <c r="J23" s="216">
        <v>8</v>
      </c>
      <c r="K23" s="216">
        <v>-412.8</v>
      </c>
      <c r="L23" s="216">
        <v>21</v>
      </c>
      <c r="M23" s="216">
        <v>-499.488</v>
      </c>
      <c r="N23" s="215">
        <v>0</v>
      </c>
      <c r="O23" s="215">
        <v>0</v>
      </c>
      <c r="P23" s="215">
        <v>0</v>
      </c>
      <c r="Q23" s="215">
        <v>0</v>
      </c>
      <c r="R23" s="216"/>
      <c r="S23" s="216" t="s">
        <v>123</v>
      </c>
      <c r="T23" s="216" t="s">
        <v>124</v>
      </c>
      <c r="U23" s="216">
        <v>0</v>
      </c>
      <c r="V23" s="216">
        <v>0</v>
      </c>
      <c r="W23" s="216"/>
      <c r="X23" s="216" t="s">
        <v>146</v>
      </c>
      <c r="Y23" s="216" t="s">
        <v>126</v>
      </c>
      <c r="Z23" s="210"/>
      <c r="AA23" s="210"/>
      <c r="AB23" s="210"/>
      <c r="AC23" s="210"/>
      <c r="AD23" s="210"/>
      <c r="AE23" s="210"/>
      <c r="AF23" s="210"/>
      <c r="AG23" s="210" t="s">
        <v>147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>
      <c r="A24" s="233">
        <v>9</v>
      </c>
      <c r="B24" s="234" t="s">
        <v>150</v>
      </c>
      <c r="C24" s="242" t="s">
        <v>151</v>
      </c>
      <c r="D24" s="235" t="s">
        <v>141</v>
      </c>
      <c r="E24" s="236">
        <v>-51.6</v>
      </c>
      <c r="F24" s="237">
        <v>78</v>
      </c>
      <c r="G24" s="238">
        <v>-4024.8</v>
      </c>
      <c r="H24" s="216">
        <v>0</v>
      </c>
      <c r="I24" s="216">
        <v>0</v>
      </c>
      <c r="J24" s="216">
        <v>78</v>
      </c>
      <c r="K24" s="216">
        <v>-4024.8</v>
      </c>
      <c r="L24" s="216">
        <v>21</v>
      </c>
      <c r="M24" s="216">
        <v>-4870.0079999999998</v>
      </c>
      <c r="N24" s="215">
        <v>0</v>
      </c>
      <c r="O24" s="215">
        <v>0</v>
      </c>
      <c r="P24" s="215">
        <v>0</v>
      </c>
      <c r="Q24" s="215">
        <v>0</v>
      </c>
      <c r="R24" s="216"/>
      <c r="S24" s="216" t="s">
        <v>123</v>
      </c>
      <c r="T24" s="216" t="s">
        <v>124</v>
      </c>
      <c r="U24" s="216">
        <v>9.9000000000000005E-2</v>
      </c>
      <c r="V24" s="216">
        <v>-5.1084000000000005</v>
      </c>
      <c r="W24" s="216"/>
      <c r="X24" s="216" t="s">
        <v>146</v>
      </c>
      <c r="Y24" s="216" t="s">
        <v>126</v>
      </c>
      <c r="Z24" s="210"/>
      <c r="AA24" s="210"/>
      <c r="AB24" s="210"/>
      <c r="AC24" s="210"/>
      <c r="AD24" s="210"/>
      <c r="AE24" s="210"/>
      <c r="AF24" s="210"/>
      <c r="AG24" s="210" t="s">
        <v>147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>
      <c r="A25" s="227">
        <v>10</v>
      </c>
      <c r="B25" s="228" t="s">
        <v>152</v>
      </c>
      <c r="C25" s="240" t="s">
        <v>153</v>
      </c>
      <c r="D25" s="229" t="s">
        <v>141</v>
      </c>
      <c r="E25" s="230">
        <v>-51.6</v>
      </c>
      <c r="F25" s="231">
        <v>10</v>
      </c>
      <c r="G25" s="232">
        <v>-516</v>
      </c>
      <c r="H25" s="216">
        <v>0</v>
      </c>
      <c r="I25" s="216">
        <v>0</v>
      </c>
      <c r="J25" s="216">
        <v>10</v>
      </c>
      <c r="K25" s="216">
        <v>-516</v>
      </c>
      <c r="L25" s="216">
        <v>21</v>
      </c>
      <c r="M25" s="216">
        <v>-624.36</v>
      </c>
      <c r="N25" s="215">
        <v>0</v>
      </c>
      <c r="O25" s="215">
        <v>0</v>
      </c>
      <c r="P25" s="215">
        <v>0</v>
      </c>
      <c r="Q25" s="215">
        <v>0</v>
      </c>
      <c r="R25" s="216"/>
      <c r="S25" s="216" t="s">
        <v>123</v>
      </c>
      <c r="T25" s="216" t="s">
        <v>124</v>
      </c>
      <c r="U25" s="216">
        <v>6.0000000000000001E-3</v>
      </c>
      <c r="V25" s="216">
        <v>-0.30960000000000004</v>
      </c>
      <c r="W25" s="216"/>
      <c r="X25" s="216" t="s">
        <v>146</v>
      </c>
      <c r="Y25" s="216" t="s">
        <v>126</v>
      </c>
      <c r="Z25" s="210"/>
      <c r="AA25" s="210"/>
      <c r="AB25" s="210"/>
      <c r="AC25" s="210"/>
      <c r="AD25" s="210"/>
      <c r="AE25" s="210"/>
      <c r="AF25" s="210"/>
      <c r="AG25" s="210" t="s">
        <v>147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>
      <c r="A26" s="3"/>
      <c r="B26" s="4"/>
      <c r="C26" s="243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AE26">
        <v>12</v>
      </c>
      <c r="AF26">
        <v>21</v>
      </c>
      <c r="AG26" t="s">
        <v>104</v>
      </c>
    </row>
    <row r="27" spans="1:60">
      <c r="C27" s="244"/>
      <c r="D27" s="10"/>
      <c r="AG27" t="s">
        <v>154</v>
      </c>
    </row>
    <row r="28" spans="1:60">
      <c r="D28" s="10"/>
    </row>
    <row r="29" spans="1:60">
      <c r="D29" s="10"/>
    </row>
    <row r="30" spans="1:60">
      <c r="D30" s="10"/>
    </row>
    <row r="31" spans="1:60">
      <c r="D31" s="10"/>
    </row>
    <row r="32" spans="1:60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195" t="s">
        <v>7</v>
      </c>
      <c r="B1" s="195"/>
      <c r="C1" s="195"/>
      <c r="D1" s="195"/>
      <c r="E1" s="195"/>
      <c r="F1" s="195"/>
      <c r="G1" s="195"/>
      <c r="AG1" t="s">
        <v>92</v>
      </c>
    </row>
    <row r="2" spans="1:60" ht="24.95" customHeight="1">
      <c r="A2" s="196" t="s">
        <v>8</v>
      </c>
      <c r="B2" s="49" t="s">
        <v>44</v>
      </c>
      <c r="C2" s="199" t="s">
        <v>45</v>
      </c>
      <c r="D2" s="197"/>
      <c r="E2" s="197"/>
      <c r="F2" s="197"/>
      <c r="G2" s="198"/>
      <c r="AG2" t="s">
        <v>93</v>
      </c>
    </row>
    <row r="3" spans="1:60" ht="24.95" customHeight="1">
      <c r="A3" s="196" t="s">
        <v>9</v>
      </c>
      <c r="B3" s="49" t="s">
        <v>65</v>
      </c>
      <c r="C3" s="199" t="s">
        <v>66</v>
      </c>
      <c r="D3" s="197"/>
      <c r="E3" s="197"/>
      <c r="F3" s="197"/>
      <c r="G3" s="198"/>
      <c r="AC3" s="174" t="s">
        <v>93</v>
      </c>
      <c r="AG3" t="s">
        <v>94</v>
      </c>
    </row>
    <row r="4" spans="1:60" ht="24.95" customHeight="1">
      <c r="A4" s="200" t="s">
        <v>10</v>
      </c>
      <c r="B4" s="201" t="s">
        <v>61</v>
      </c>
      <c r="C4" s="202" t="s">
        <v>62</v>
      </c>
      <c r="D4" s="203"/>
      <c r="E4" s="203"/>
      <c r="F4" s="203"/>
      <c r="G4" s="204"/>
      <c r="AG4" t="s">
        <v>95</v>
      </c>
    </row>
    <row r="5" spans="1:60">
      <c r="D5" s="10"/>
    </row>
    <row r="6" spans="1:60" ht="38.25">
      <c r="A6" s="206" t="s">
        <v>96</v>
      </c>
      <c r="B6" s="208" t="s">
        <v>97</v>
      </c>
      <c r="C6" s="208" t="s">
        <v>98</v>
      </c>
      <c r="D6" s="207" t="s">
        <v>99</v>
      </c>
      <c r="E6" s="206" t="s">
        <v>100</v>
      </c>
      <c r="F6" s="205" t="s">
        <v>101</v>
      </c>
      <c r="G6" s="206" t="s">
        <v>31</v>
      </c>
      <c r="H6" s="209" t="s">
        <v>32</v>
      </c>
      <c r="I6" s="209" t="s">
        <v>102</v>
      </c>
      <c r="J6" s="209" t="s">
        <v>33</v>
      </c>
      <c r="K6" s="209" t="s">
        <v>103</v>
      </c>
      <c r="L6" s="209" t="s">
        <v>104</v>
      </c>
      <c r="M6" s="209" t="s">
        <v>105</v>
      </c>
      <c r="N6" s="209" t="s">
        <v>106</v>
      </c>
      <c r="O6" s="209" t="s">
        <v>107</v>
      </c>
      <c r="P6" s="209" t="s">
        <v>108</v>
      </c>
      <c r="Q6" s="209" t="s">
        <v>109</v>
      </c>
      <c r="R6" s="209" t="s">
        <v>110</v>
      </c>
      <c r="S6" s="209" t="s">
        <v>111</v>
      </c>
      <c r="T6" s="209" t="s">
        <v>112</v>
      </c>
      <c r="U6" s="209" t="s">
        <v>113</v>
      </c>
      <c r="V6" s="209" t="s">
        <v>114</v>
      </c>
      <c r="W6" s="209" t="s">
        <v>115</v>
      </c>
      <c r="X6" s="209" t="s">
        <v>116</v>
      </c>
      <c r="Y6" s="209" t="s">
        <v>117</v>
      </c>
    </row>
    <row r="7" spans="1:60" hidden="1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>
      <c r="A8" s="221" t="s">
        <v>118</v>
      </c>
      <c r="B8" s="222" t="s">
        <v>83</v>
      </c>
      <c r="C8" s="239" t="s">
        <v>84</v>
      </c>
      <c r="D8" s="223"/>
      <c r="E8" s="224"/>
      <c r="F8" s="225"/>
      <c r="G8" s="226">
        <v>11570</v>
      </c>
      <c r="H8" s="220"/>
      <c r="I8" s="220">
        <v>0</v>
      </c>
      <c r="J8" s="220"/>
      <c r="K8" s="220">
        <v>11570</v>
      </c>
      <c r="L8" s="220"/>
      <c r="M8" s="220"/>
      <c r="N8" s="219"/>
      <c r="O8" s="219"/>
      <c r="P8" s="219"/>
      <c r="Q8" s="219"/>
      <c r="R8" s="220"/>
      <c r="S8" s="220"/>
      <c r="T8" s="220"/>
      <c r="U8" s="220"/>
      <c r="V8" s="220"/>
      <c r="W8" s="220"/>
      <c r="X8" s="220"/>
      <c r="Y8" s="220"/>
      <c r="AG8" t="s">
        <v>119</v>
      </c>
    </row>
    <row r="9" spans="1:60">
      <c r="A9" s="233">
        <v>1</v>
      </c>
      <c r="B9" s="234" t="s">
        <v>168</v>
      </c>
      <c r="C9" s="242" t="s">
        <v>169</v>
      </c>
      <c r="D9" s="235" t="s">
        <v>167</v>
      </c>
      <c r="E9" s="236">
        <v>4</v>
      </c>
      <c r="F9" s="237">
        <v>2390</v>
      </c>
      <c r="G9" s="238">
        <v>9560</v>
      </c>
      <c r="H9" s="216">
        <v>0</v>
      </c>
      <c r="I9" s="216">
        <v>0</v>
      </c>
      <c r="J9" s="216">
        <v>2390</v>
      </c>
      <c r="K9" s="216">
        <v>9560</v>
      </c>
      <c r="L9" s="216">
        <v>21</v>
      </c>
      <c r="M9" s="216">
        <v>11567.6</v>
      </c>
      <c r="N9" s="215">
        <v>0</v>
      </c>
      <c r="O9" s="215">
        <v>0</v>
      </c>
      <c r="P9" s="215">
        <v>0</v>
      </c>
      <c r="Q9" s="215">
        <v>0</v>
      </c>
      <c r="R9" s="216"/>
      <c r="S9" s="216" t="s">
        <v>170</v>
      </c>
      <c r="T9" s="216" t="s">
        <v>124</v>
      </c>
      <c r="U9" s="216">
        <v>0</v>
      </c>
      <c r="V9" s="216">
        <v>0</v>
      </c>
      <c r="W9" s="216"/>
      <c r="X9" s="216" t="s">
        <v>125</v>
      </c>
      <c r="Y9" s="216" t="s">
        <v>126</v>
      </c>
      <c r="Z9" s="210"/>
      <c r="AA9" s="210"/>
      <c r="AB9" s="210"/>
      <c r="AC9" s="210"/>
      <c r="AD9" s="210"/>
      <c r="AE9" s="210"/>
      <c r="AF9" s="210"/>
      <c r="AG9" s="210" t="s">
        <v>127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2.5">
      <c r="A10" s="233">
        <v>2</v>
      </c>
      <c r="B10" s="234" t="s">
        <v>165</v>
      </c>
      <c r="C10" s="242" t="s">
        <v>166</v>
      </c>
      <c r="D10" s="235" t="s">
        <v>167</v>
      </c>
      <c r="E10" s="236">
        <v>10</v>
      </c>
      <c r="F10" s="237">
        <v>45</v>
      </c>
      <c r="G10" s="238">
        <v>450</v>
      </c>
      <c r="H10" s="216">
        <v>0</v>
      </c>
      <c r="I10" s="216">
        <v>0</v>
      </c>
      <c r="J10" s="216">
        <v>45</v>
      </c>
      <c r="K10" s="216">
        <v>450</v>
      </c>
      <c r="L10" s="216">
        <v>21</v>
      </c>
      <c r="M10" s="216">
        <v>544.5</v>
      </c>
      <c r="N10" s="215">
        <v>0</v>
      </c>
      <c r="O10" s="215">
        <v>0</v>
      </c>
      <c r="P10" s="215">
        <v>0.27</v>
      </c>
      <c r="Q10" s="215">
        <v>2.7</v>
      </c>
      <c r="R10" s="216"/>
      <c r="S10" s="216" t="s">
        <v>123</v>
      </c>
      <c r="T10" s="216" t="s">
        <v>124</v>
      </c>
      <c r="U10" s="216">
        <v>8.0000000000000002E-3</v>
      </c>
      <c r="V10" s="216">
        <v>0.08</v>
      </c>
      <c r="W10" s="216"/>
      <c r="X10" s="216" t="s">
        <v>125</v>
      </c>
      <c r="Y10" s="216" t="s">
        <v>126</v>
      </c>
      <c r="Z10" s="210"/>
      <c r="AA10" s="210"/>
      <c r="AB10" s="210"/>
      <c r="AC10" s="210"/>
      <c r="AD10" s="210"/>
      <c r="AE10" s="210"/>
      <c r="AF10" s="210"/>
      <c r="AG10" s="210" t="s">
        <v>127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>
      <c r="A11" s="233">
        <v>3</v>
      </c>
      <c r="B11" s="234" t="s">
        <v>171</v>
      </c>
      <c r="C11" s="242" t="s">
        <v>172</v>
      </c>
      <c r="D11" s="235" t="s">
        <v>167</v>
      </c>
      <c r="E11" s="236">
        <v>10</v>
      </c>
      <c r="F11" s="237">
        <v>156</v>
      </c>
      <c r="G11" s="238">
        <v>1560</v>
      </c>
      <c r="H11" s="216">
        <v>0</v>
      </c>
      <c r="I11" s="216">
        <v>0</v>
      </c>
      <c r="J11" s="216">
        <v>156</v>
      </c>
      <c r="K11" s="216">
        <v>1560</v>
      </c>
      <c r="L11" s="216">
        <v>21</v>
      </c>
      <c r="M11" s="216">
        <v>1887.6</v>
      </c>
      <c r="N11" s="215">
        <v>0</v>
      </c>
      <c r="O11" s="215">
        <v>0</v>
      </c>
      <c r="P11" s="215">
        <v>0.27</v>
      </c>
      <c r="Q11" s="215">
        <v>2.7</v>
      </c>
      <c r="R11" s="216"/>
      <c r="S11" s="216" t="s">
        <v>123</v>
      </c>
      <c r="T11" s="216" t="s">
        <v>124</v>
      </c>
      <c r="U11" s="216">
        <v>0.377</v>
      </c>
      <c r="V11" s="216">
        <v>3.77</v>
      </c>
      <c r="W11" s="216"/>
      <c r="X11" s="216" t="s">
        <v>125</v>
      </c>
      <c r="Y11" s="216" t="s">
        <v>126</v>
      </c>
      <c r="Z11" s="210"/>
      <c r="AA11" s="210"/>
      <c r="AB11" s="210"/>
      <c r="AC11" s="210"/>
      <c r="AD11" s="210"/>
      <c r="AE11" s="210"/>
      <c r="AF11" s="210"/>
      <c r="AG11" s="210" t="s">
        <v>127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>
      <c r="A12" s="221" t="s">
        <v>118</v>
      </c>
      <c r="B12" s="222" t="s">
        <v>87</v>
      </c>
      <c r="C12" s="239" t="s">
        <v>88</v>
      </c>
      <c r="D12" s="223"/>
      <c r="E12" s="224"/>
      <c r="F12" s="225"/>
      <c r="G12" s="226">
        <v>864</v>
      </c>
      <c r="H12" s="220"/>
      <c r="I12" s="220">
        <v>0</v>
      </c>
      <c r="J12" s="220"/>
      <c r="K12" s="220">
        <v>864</v>
      </c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AG12" t="s">
        <v>119</v>
      </c>
    </row>
    <row r="13" spans="1:60">
      <c r="A13" s="233">
        <v>4</v>
      </c>
      <c r="B13" s="234" t="s">
        <v>144</v>
      </c>
      <c r="C13" s="242" t="s">
        <v>145</v>
      </c>
      <c r="D13" s="235" t="s">
        <v>141</v>
      </c>
      <c r="E13" s="236">
        <v>5.4</v>
      </c>
      <c r="F13" s="237">
        <v>56</v>
      </c>
      <c r="G13" s="238">
        <v>302.39999999999998</v>
      </c>
      <c r="H13" s="216">
        <v>0</v>
      </c>
      <c r="I13" s="216">
        <v>0</v>
      </c>
      <c r="J13" s="216">
        <v>56</v>
      </c>
      <c r="K13" s="216">
        <v>302.40000000000003</v>
      </c>
      <c r="L13" s="216">
        <v>21</v>
      </c>
      <c r="M13" s="216">
        <v>365.90399999999994</v>
      </c>
      <c r="N13" s="215">
        <v>0</v>
      </c>
      <c r="O13" s="215">
        <v>0</v>
      </c>
      <c r="P13" s="215">
        <v>0</v>
      </c>
      <c r="Q13" s="215">
        <v>0</v>
      </c>
      <c r="R13" s="216"/>
      <c r="S13" s="216" t="s">
        <v>123</v>
      </c>
      <c r="T13" s="216" t="s">
        <v>124</v>
      </c>
      <c r="U13" s="216">
        <v>0.01</v>
      </c>
      <c r="V13" s="216">
        <v>5.4000000000000006E-2</v>
      </c>
      <c r="W13" s="216"/>
      <c r="X13" s="216" t="s">
        <v>146</v>
      </c>
      <c r="Y13" s="216" t="s">
        <v>126</v>
      </c>
      <c r="Z13" s="210"/>
      <c r="AA13" s="210"/>
      <c r="AB13" s="210"/>
      <c r="AC13" s="210"/>
      <c r="AD13" s="210"/>
      <c r="AE13" s="210"/>
      <c r="AF13" s="210"/>
      <c r="AG13" s="210" t="s">
        <v>147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>
      <c r="A14" s="233">
        <v>5</v>
      </c>
      <c r="B14" s="234" t="s">
        <v>148</v>
      </c>
      <c r="C14" s="242" t="s">
        <v>149</v>
      </c>
      <c r="D14" s="235" t="s">
        <v>141</v>
      </c>
      <c r="E14" s="236">
        <v>10.8</v>
      </c>
      <c r="F14" s="237">
        <v>8</v>
      </c>
      <c r="G14" s="238">
        <v>86.4</v>
      </c>
      <c r="H14" s="216">
        <v>0</v>
      </c>
      <c r="I14" s="216">
        <v>0</v>
      </c>
      <c r="J14" s="216">
        <v>8</v>
      </c>
      <c r="K14" s="216">
        <v>86.4</v>
      </c>
      <c r="L14" s="216">
        <v>21</v>
      </c>
      <c r="M14" s="216">
        <v>104.544</v>
      </c>
      <c r="N14" s="215">
        <v>0</v>
      </c>
      <c r="O14" s="215">
        <v>0</v>
      </c>
      <c r="P14" s="215">
        <v>0</v>
      </c>
      <c r="Q14" s="215">
        <v>0</v>
      </c>
      <c r="R14" s="216"/>
      <c r="S14" s="216" t="s">
        <v>123</v>
      </c>
      <c r="T14" s="216" t="s">
        <v>124</v>
      </c>
      <c r="U14" s="216">
        <v>0</v>
      </c>
      <c r="V14" s="216">
        <v>0</v>
      </c>
      <c r="W14" s="216"/>
      <c r="X14" s="216" t="s">
        <v>146</v>
      </c>
      <c r="Y14" s="216" t="s">
        <v>126</v>
      </c>
      <c r="Z14" s="210"/>
      <c r="AA14" s="210"/>
      <c r="AB14" s="210"/>
      <c r="AC14" s="210"/>
      <c r="AD14" s="210"/>
      <c r="AE14" s="210"/>
      <c r="AF14" s="210"/>
      <c r="AG14" s="210" t="s">
        <v>147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>
      <c r="A15" s="233">
        <v>6</v>
      </c>
      <c r="B15" s="234" t="s">
        <v>150</v>
      </c>
      <c r="C15" s="242" t="s">
        <v>151</v>
      </c>
      <c r="D15" s="235" t="s">
        <v>141</v>
      </c>
      <c r="E15" s="236">
        <v>5.4</v>
      </c>
      <c r="F15" s="237">
        <v>78</v>
      </c>
      <c r="G15" s="238">
        <v>421.2</v>
      </c>
      <c r="H15" s="216">
        <v>0</v>
      </c>
      <c r="I15" s="216">
        <v>0</v>
      </c>
      <c r="J15" s="216">
        <v>78</v>
      </c>
      <c r="K15" s="216">
        <v>421.20000000000005</v>
      </c>
      <c r="L15" s="216">
        <v>21</v>
      </c>
      <c r="M15" s="216">
        <v>509.65199999999999</v>
      </c>
      <c r="N15" s="215">
        <v>0</v>
      </c>
      <c r="O15" s="215">
        <v>0</v>
      </c>
      <c r="P15" s="215">
        <v>0</v>
      </c>
      <c r="Q15" s="215">
        <v>0</v>
      </c>
      <c r="R15" s="216"/>
      <c r="S15" s="216" t="s">
        <v>123</v>
      </c>
      <c r="T15" s="216" t="s">
        <v>124</v>
      </c>
      <c r="U15" s="216">
        <v>9.9000000000000005E-2</v>
      </c>
      <c r="V15" s="216">
        <v>0.53460000000000008</v>
      </c>
      <c r="W15" s="216"/>
      <c r="X15" s="216" t="s">
        <v>146</v>
      </c>
      <c r="Y15" s="216" t="s">
        <v>126</v>
      </c>
      <c r="Z15" s="210"/>
      <c r="AA15" s="210"/>
      <c r="AB15" s="210"/>
      <c r="AC15" s="210"/>
      <c r="AD15" s="210"/>
      <c r="AE15" s="210"/>
      <c r="AF15" s="210"/>
      <c r="AG15" s="210" t="s">
        <v>147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>
      <c r="A16" s="227">
        <v>7</v>
      </c>
      <c r="B16" s="228" t="s">
        <v>152</v>
      </c>
      <c r="C16" s="240" t="s">
        <v>153</v>
      </c>
      <c r="D16" s="229" t="s">
        <v>141</v>
      </c>
      <c r="E16" s="230">
        <v>5.4</v>
      </c>
      <c r="F16" s="231">
        <v>10</v>
      </c>
      <c r="G16" s="232">
        <v>54</v>
      </c>
      <c r="H16" s="216">
        <v>0</v>
      </c>
      <c r="I16" s="216">
        <v>0</v>
      </c>
      <c r="J16" s="216">
        <v>10</v>
      </c>
      <c r="K16" s="216">
        <v>54</v>
      </c>
      <c r="L16" s="216">
        <v>21</v>
      </c>
      <c r="M16" s="216">
        <v>65.34</v>
      </c>
      <c r="N16" s="215">
        <v>0</v>
      </c>
      <c r="O16" s="215">
        <v>0</v>
      </c>
      <c r="P16" s="215">
        <v>0</v>
      </c>
      <c r="Q16" s="215">
        <v>0</v>
      </c>
      <c r="R16" s="216"/>
      <c r="S16" s="216" t="s">
        <v>123</v>
      </c>
      <c r="T16" s="216" t="s">
        <v>124</v>
      </c>
      <c r="U16" s="216">
        <v>6.0000000000000001E-3</v>
      </c>
      <c r="V16" s="216">
        <v>3.2400000000000005E-2</v>
      </c>
      <c r="W16" s="216"/>
      <c r="X16" s="216" t="s">
        <v>146</v>
      </c>
      <c r="Y16" s="216" t="s">
        <v>126</v>
      </c>
      <c r="Z16" s="210"/>
      <c r="AA16" s="210"/>
      <c r="AB16" s="210"/>
      <c r="AC16" s="210"/>
      <c r="AD16" s="210"/>
      <c r="AE16" s="210"/>
      <c r="AF16" s="210"/>
      <c r="AG16" s="210" t="s">
        <v>147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33">
      <c r="A17" s="3"/>
      <c r="B17" s="4"/>
      <c r="C17" s="243"/>
      <c r="D17" s="6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AE17">
        <v>12</v>
      </c>
      <c r="AF17">
        <v>21</v>
      </c>
      <c r="AG17" t="s">
        <v>104</v>
      </c>
    </row>
    <row r="18" spans="1:33">
      <c r="C18" s="244"/>
      <c r="D18" s="10"/>
      <c r="AG18" t="s">
        <v>154</v>
      </c>
    </row>
    <row r="19" spans="1:33">
      <c r="D19" s="10"/>
    </row>
    <row r="20" spans="1:33">
      <c r="D20" s="10"/>
    </row>
    <row r="21" spans="1:33">
      <c r="D21" s="10"/>
    </row>
    <row r="22" spans="1:33">
      <c r="D22" s="10"/>
    </row>
    <row r="23" spans="1:33">
      <c r="D23" s="10"/>
    </row>
    <row r="24" spans="1:33">
      <c r="D24" s="10"/>
    </row>
    <row r="25" spans="1:33">
      <c r="D25" s="10"/>
    </row>
    <row r="26" spans="1:33">
      <c r="D26" s="10"/>
    </row>
    <row r="27" spans="1:33">
      <c r="D27" s="10"/>
    </row>
    <row r="28" spans="1:33">
      <c r="D28" s="10"/>
    </row>
    <row r="29" spans="1:33">
      <c r="D29" s="10"/>
    </row>
    <row r="30" spans="1:33">
      <c r="D30" s="10"/>
    </row>
    <row r="31" spans="1:33">
      <c r="D31" s="10"/>
    </row>
    <row r="32" spans="1:33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195" t="s">
        <v>7</v>
      </c>
      <c r="B1" s="195"/>
      <c r="C1" s="195"/>
      <c r="D1" s="195"/>
      <c r="E1" s="195"/>
      <c r="F1" s="195"/>
      <c r="G1" s="195"/>
      <c r="AG1" t="s">
        <v>92</v>
      </c>
    </row>
    <row r="2" spans="1:60" ht="24.95" customHeight="1">
      <c r="A2" s="196" t="s">
        <v>8</v>
      </c>
      <c r="B2" s="49" t="s">
        <v>44</v>
      </c>
      <c r="C2" s="199" t="s">
        <v>45</v>
      </c>
      <c r="D2" s="197"/>
      <c r="E2" s="197"/>
      <c r="F2" s="197"/>
      <c r="G2" s="198"/>
      <c r="AG2" t="s">
        <v>93</v>
      </c>
    </row>
    <row r="3" spans="1:60" ht="24.95" customHeight="1">
      <c r="A3" s="196" t="s">
        <v>9</v>
      </c>
      <c r="B3" s="49" t="s">
        <v>67</v>
      </c>
      <c r="C3" s="199" t="s">
        <v>68</v>
      </c>
      <c r="D3" s="197"/>
      <c r="E3" s="197"/>
      <c r="F3" s="197"/>
      <c r="G3" s="198"/>
      <c r="AC3" s="174" t="s">
        <v>93</v>
      </c>
      <c r="AG3" t="s">
        <v>94</v>
      </c>
    </row>
    <row r="4" spans="1:60" ht="24.95" customHeight="1">
      <c r="A4" s="200" t="s">
        <v>10</v>
      </c>
      <c r="B4" s="201" t="s">
        <v>61</v>
      </c>
      <c r="C4" s="202" t="s">
        <v>62</v>
      </c>
      <c r="D4" s="203"/>
      <c r="E4" s="203"/>
      <c r="F4" s="203"/>
      <c r="G4" s="204"/>
      <c r="AG4" t="s">
        <v>95</v>
      </c>
    </row>
    <row r="5" spans="1:60">
      <c r="D5" s="10"/>
    </row>
    <row r="6" spans="1:60" ht="38.25">
      <c r="A6" s="206" t="s">
        <v>96</v>
      </c>
      <c r="B6" s="208" t="s">
        <v>97</v>
      </c>
      <c r="C6" s="208" t="s">
        <v>98</v>
      </c>
      <c r="D6" s="207" t="s">
        <v>99</v>
      </c>
      <c r="E6" s="206" t="s">
        <v>100</v>
      </c>
      <c r="F6" s="205" t="s">
        <v>101</v>
      </c>
      <c r="G6" s="206" t="s">
        <v>31</v>
      </c>
      <c r="H6" s="209" t="s">
        <v>32</v>
      </c>
      <c r="I6" s="209" t="s">
        <v>102</v>
      </c>
      <c r="J6" s="209" t="s">
        <v>33</v>
      </c>
      <c r="K6" s="209" t="s">
        <v>103</v>
      </c>
      <c r="L6" s="209" t="s">
        <v>104</v>
      </c>
      <c r="M6" s="209" t="s">
        <v>105</v>
      </c>
      <c r="N6" s="209" t="s">
        <v>106</v>
      </c>
      <c r="O6" s="209" t="s">
        <v>107</v>
      </c>
      <c r="P6" s="209" t="s">
        <v>108</v>
      </c>
      <c r="Q6" s="209" t="s">
        <v>109</v>
      </c>
      <c r="R6" s="209" t="s">
        <v>110</v>
      </c>
      <c r="S6" s="209" t="s">
        <v>111</v>
      </c>
      <c r="T6" s="209" t="s">
        <v>112</v>
      </c>
      <c r="U6" s="209" t="s">
        <v>113</v>
      </c>
      <c r="V6" s="209" t="s">
        <v>114</v>
      </c>
      <c r="W6" s="209" t="s">
        <v>115</v>
      </c>
      <c r="X6" s="209" t="s">
        <v>116</v>
      </c>
      <c r="Y6" s="209" t="s">
        <v>117</v>
      </c>
    </row>
    <row r="7" spans="1:60" hidden="1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>
      <c r="A8" s="221" t="s">
        <v>118</v>
      </c>
      <c r="B8" s="222" t="s">
        <v>75</v>
      </c>
      <c r="C8" s="239" t="s">
        <v>76</v>
      </c>
      <c r="D8" s="223"/>
      <c r="E8" s="224"/>
      <c r="F8" s="225"/>
      <c r="G8" s="226">
        <v>340</v>
      </c>
      <c r="H8" s="220"/>
      <c r="I8" s="220">
        <v>0</v>
      </c>
      <c r="J8" s="220"/>
      <c r="K8" s="220">
        <v>340</v>
      </c>
      <c r="L8" s="220"/>
      <c r="M8" s="220"/>
      <c r="N8" s="219"/>
      <c r="O8" s="219"/>
      <c r="P8" s="219"/>
      <c r="Q8" s="219"/>
      <c r="R8" s="220"/>
      <c r="S8" s="220"/>
      <c r="T8" s="220"/>
      <c r="U8" s="220"/>
      <c r="V8" s="220"/>
      <c r="W8" s="220"/>
      <c r="X8" s="220"/>
      <c r="Y8" s="220"/>
      <c r="AG8" t="s">
        <v>119</v>
      </c>
    </row>
    <row r="9" spans="1:60">
      <c r="A9" s="227">
        <v>1</v>
      </c>
      <c r="B9" s="228" t="s">
        <v>120</v>
      </c>
      <c r="C9" s="240" t="s">
        <v>121</v>
      </c>
      <c r="D9" s="229" t="s">
        <v>122</v>
      </c>
      <c r="E9" s="230">
        <v>42.5</v>
      </c>
      <c r="F9" s="231">
        <v>8</v>
      </c>
      <c r="G9" s="232">
        <v>340</v>
      </c>
      <c r="H9" s="216">
        <v>0</v>
      </c>
      <c r="I9" s="216">
        <v>0</v>
      </c>
      <c r="J9" s="216">
        <v>8</v>
      </c>
      <c r="K9" s="216">
        <v>340</v>
      </c>
      <c r="L9" s="216">
        <v>21</v>
      </c>
      <c r="M9" s="216">
        <v>411.4</v>
      </c>
      <c r="N9" s="215">
        <v>0</v>
      </c>
      <c r="O9" s="215">
        <v>0</v>
      </c>
      <c r="P9" s="215">
        <v>0</v>
      </c>
      <c r="Q9" s="215">
        <v>0</v>
      </c>
      <c r="R9" s="216"/>
      <c r="S9" s="216" t="s">
        <v>123</v>
      </c>
      <c r="T9" s="216" t="s">
        <v>124</v>
      </c>
      <c r="U9" s="216">
        <v>1.7999999999999999E-2</v>
      </c>
      <c r="V9" s="216">
        <v>0.7649999999999999</v>
      </c>
      <c r="W9" s="216"/>
      <c r="X9" s="216" t="s">
        <v>125</v>
      </c>
      <c r="Y9" s="216" t="s">
        <v>126</v>
      </c>
      <c r="Z9" s="210"/>
      <c r="AA9" s="210"/>
      <c r="AB9" s="210"/>
      <c r="AC9" s="210"/>
      <c r="AD9" s="210"/>
      <c r="AE9" s="210"/>
      <c r="AF9" s="210"/>
      <c r="AG9" s="210" t="s">
        <v>127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>
      <c r="A10" s="213"/>
      <c r="B10" s="214"/>
      <c r="C10" s="241" t="s">
        <v>173</v>
      </c>
      <c r="D10" s="217"/>
      <c r="E10" s="218">
        <v>42.5</v>
      </c>
      <c r="F10" s="216"/>
      <c r="G10" s="216"/>
      <c r="H10" s="216"/>
      <c r="I10" s="216"/>
      <c r="J10" s="216"/>
      <c r="K10" s="216"/>
      <c r="L10" s="216"/>
      <c r="M10" s="216"/>
      <c r="N10" s="215"/>
      <c r="O10" s="215"/>
      <c r="P10" s="215"/>
      <c r="Q10" s="215"/>
      <c r="R10" s="216"/>
      <c r="S10" s="216"/>
      <c r="T10" s="216"/>
      <c r="U10" s="216"/>
      <c r="V10" s="216"/>
      <c r="W10" s="216"/>
      <c r="X10" s="216"/>
      <c r="Y10" s="216"/>
      <c r="Z10" s="210"/>
      <c r="AA10" s="210"/>
      <c r="AB10" s="210"/>
      <c r="AC10" s="210"/>
      <c r="AD10" s="210"/>
      <c r="AE10" s="210"/>
      <c r="AF10" s="210"/>
      <c r="AG10" s="210" t="s">
        <v>129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>
      <c r="A11" s="221" t="s">
        <v>118</v>
      </c>
      <c r="B11" s="222" t="s">
        <v>79</v>
      </c>
      <c r="C11" s="239" t="s">
        <v>80</v>
      </c>
      <c r="D11" s="223"/>
      <c r="E11" s="224"/>
      <c r="F11" s="225"/>
      <c r="G11" s="226">
        <v>14322.5</v>
      </c>
      <c r="H11" s="220"/>
      <c r="I11" s="220">
        <v>14756.44</v>
      </c>
      <c r="J11" s="220"/>
      <c r="K11" s="220">
        <v>-433.94</v>
      </c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AG11" t="s">
        <v>119</v>
      </c>
    </row>
    <row r="12" spans="1:60">
      <c r="A12" s="233">
        <v>2</v>
      </c>
      <c r="B12" s="234" t="s">
        <v>158</v>
      </c>
      <c r="C12" s="242" t="s">
        <v>159</v>
      </c>
      <c r="D12" s="235" t="s">
        <v>122</v>
      </c>
      <c r="E12" s="236">
        <v>42.5</v>
      </c>
      <c r="F12" s="237">
        <v>62</v>
      </c>
      <c r="G12" s="238">
        <v>2635</v>
      </c>
      <c r="H12" s="216">
        <v>71.77</v>
      </c>
      <c r="I12" s="216">
        <v>3050.2249999999999</v>
      </c>
      <c r="J12" s="216">
        <v>-9.77</v>
      </c>
      <c r="K12" s="216">
        <v>-415.22499999999997</v>
      </c>
      <c r="L12" s="216">
        <v>21</v>
      </c>
      <c r="M12" s="216">
        <v>3188.35</v>
      </c>
      <c r="N12" s="215">
        <v>2.1610000000000001E-2</v>
      </c>
      <c r="O12" s="215">
        <v>0.91842500000000005</v>
      </c>
      <c r="P12" s="215">
        <v>0</v>
      </c>
      <c r="Q12" s="215">
        <v>0</v>
      </c>
      <c r="R12" s="216"/>
      <c r="S12" s="216" t="s">
        <v>123</v>
      </c>
      <c r="T12" s="216" t="s">
        <v>124</v>
      </c>
      <c r="U12" s="216">
        <v>7.0000000000000001E-3</v>
      </c>
      <c r="V12" s="216">
        <v>0.29749999999999999</v>
      </c>
      <c r="W12" s="216"/>
      <c r="X12" s="216" t="s">
        <v>125</v>
      </c>
      <c r="Y12" s="216" t="s">
        <v>126</v>
      </c>
      <c r="Z12" s="210"/>
      <c r="AA12" s="210"/>
      <c r="AB12" s="210"/>
      <c r="AC12" s="210"/>
      <c r="AD12" s="210"/>
      <c r="AE12" s="210"/>
      <c r="AF12" s="210"/>
      <c r="AG12" s="210" t="s">
        <v>127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>
      <c r="A13" s="233">
        <v>3</v>
      </c>
      <c r="B13" s="234" t="s">
        <v>161</v>
      </c>
      <c r="C13" s="242" t="s">
        <v>162</v>
      </c>
      <c r="D13" s="235" t="s">
        <v>122</v>
      </c>
      <c r="E13" s="236">
        <v>42.5</v>
      </c>
      <c r="F13" s="237">
        <v>78</v>
      </c>
      <c r="G13" s="238">
        <v>3315</v>
      </c>
      <c r="H13" s="216">
        <v>85.07</v>
      </c>
      <c r="I13" s="216">
        <v>3615.4749999999999</v>
      </c>
      <c r="J13" s="216">
        <v>-7.07</v>
      </c>
      <c r="K13" s="216">
        <v>-300.47500000000002</v>
      </c>
      <c r="L13" s="216">
        <v>21</v>
      </c>
      <c r="M13" s="216">
        <v>4011.15</v>
      </c>
      <c r="N13" s="215">
        <v>2.6530000000000001E-2</v>
      </c>
      <c r="O13" s="215">
        <v>1.1275250000000001</v>
      </c>
      <c r="P13" s="215">
        <v>0</v>
      </c>
      <c r="Q13" s="215">
        <v>0</v>
      </c>
      <c r="R13" s="216"/>
      <c r="S13" s="216" t="s">
        <v>123</v>
      </c>
      <c r="T13" s="216" t="s">
        <v>124</v>
      </c>
      <c r="U13" s="216">
        <v>8.0000000000000002E-3</v>
      </c>
      <c r="V13" s="216">
        <v>0.34</v>
      </c>
      <c r="W13" s="216"/>
      <c r="X13" s="216" t="s">
        <v>125</v>
      </c>
      <c r="Y13" s="216" t="s">
        <v>126</v>
      </c>
      <c r="Z13" s="210"/>
      <c r="AA13" s="210"/>
      <c r="AB13" s="210"/>
      <c r="AC13" s="210"/>
      <c r="AD13" s="210"/>
      <c r="AE13" s="210"/>
      <c r="AF13" s="210"/>
      <c r="AG13" s="210" t="s">
        <v>127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ht="22.5">
      <c r="A14" s="233">
        <v>4</v>
      </c>
      <c r="B14" s="234" t="s">
        <v>174</v>
      </c>
      <c r="C14" s="242" t="s">
        <v>175</v>
      </c>
      <c r="D14" s="235" t="s">
        <v>122</v>
      </c>
      <c r="E14" s="236">
        <v>42.5</v>
      </c>
      <c r="F14" s="237">
        <v>197</v>
      </c>
      <c r="G14" s="238">
        <v>8372.5</v>
      </c>
      <c r="H14" s="216">
        <v>190.37</v>
      </c>
      <c r="I14" s="216">
        <v>8090.7250000000004</v>
      </c>
      <c r="J14" s="216">
        <v>6.63</v>
      </c>
      <c r="K14" s="216">
        <v>281.77499999999998</v>
      </c>
      <c r="L14" s="216">
        <v>21</v>
      </c>
      <c r="M14" s="216">
        <v>10130.725</v>
      </c>
      <c r="N14" s="215">
        <v>0.12169000000000001</v>
      </c>
      <c r="O14" s="215">
        <v>5.1718250000000001</v>
      </c>
      <c r="P14" s="215">
        <v>0</v>
      </c>
      <c r="Q14" s="215">
        <v>0</v>
      </c>
      <c r="R14" s="216"/>
      <c r="S14" s="216" t="s">
        <v>123</v>
      </c>
      <c r="T14" s="216" t="s">
        <v>124</v>
      </c>
      <c r="U14" s="216">
        <v>2.4E-2</v>
      </c>
      <c r="V14" s="216">
        <v>1.02</v>
      </c>
      <c r="W14" s="216"/>
      <c r="X14" s="216" t="s">
        <v>125</v>
      </c>
      <c r="Y14" s="216" t="s">
        <v>126</v>
      </c>
      <c r="Z14" s="210"/>
      <c r="AA14" s="210"/>
      <c r="AB14" s="210"/>
      <c r="AC14" s="210"/>
      <c r="AD14" s="210"/>
      <c r="AE14" s="210"/>
      <c r="AF14" s="210"/>
      <c r="AG14" s="210" t="s">
        <v>127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>
      <c r="A15" s="221" t="s">
        <v>118</v>
      </c>
      <c r="B15" s="222" t="s">
        <v>83</v>
      </c>
      <c r="C15" s="239" t="s">
        <v>84</v>
      </c>
      <c r="D15" s="223"/>
      <c r="E15" s="224"/>
      <c r="F15" s="225"/>
      <c r="G15" s="226">
        <v>9804.7999999999993</v>
      </c>
      <c r="H15" s="220"/>
      <c r="I15" s="220">
        <v>0</v>
      </c>
      <c r="J15" s="220"/>
      <c r="K15" s="220">
        <v>9804.7999999999993</v>
      </c>
      <c r="L15" s="220"/>
      <c r="M15" s="220"/>
      <c r="N15" s="219"/>
      <c r="O15" s="219"/>
      <c r="P15" s="219"/>
      <c r="Q15" s="219"/>
      <c r="R15" s="220"/>
      <c r="S15" s="220"/>
      <c r="T15" s="220"/>
      <c r="U15" s="220"/>
      <c r="V15" s="220"/>
      <c r="W15" s="220"/>
      <c r="X15" s="220"/>
      <c r="Y15" s="220"/>
      <c r="AG15" t="s">
        <v>119</v>
      </c>
    </row>
    <row r="16" spans="1:60">
      <c r="A16" s="233">
        <v>5</v>
      </c>
      <c r="B16" s="234" t="s">
        <v>168</v>
      </c>
      <c r="C16" s="242" t="s">
        <v>169</v>
      </c>
      <c r="D16" s="235" t="s">
        <v>167</v>
      </c>
      <c r="E16" s="236">
        <v>4</v>
      </c>
      <c r="F16" s="237">
        <v>2390</v>
      </c>
      <c r="G16" s="238">
        <v>9560</v>
      </c>
      <c r="H16" s="216">
        <v>0</v>
      </c>
      <c r="I16" s="216">
        <v>0</v>
      </c>
      <c r="J16" s="216">
        <v>2390</v>
      </c>
      <c r="K16" s="216">
        <v>9560</v>
      </c>
      <c r="L16" s="216">
        <v>21</v>
      </c>
      <c r="M16" s="216">
        <v>11567.6</v>
      </c>
      <c r="N16" s="215">
        <v>0</v>
      </c>
      <c r="O16" s="215">
        <v>0</v>
      </c>
      <c r="P16" s="215">
        <v>0</v>
      </c>
      <c r="Q16" s="215">
        <v>0</v>
      </c>
      <c r="R16" s="216"/>
      <c r="S16" s="216" t="s">
        <v>170</v>
      </c>
      <c r="T16" s="216" t="s">
        <v>124</v>
      </c>
      <c r="U16" s="216">
        <v>0</v>
      </c>
      <c r="V16" s="216">
        <v>0</v>
      </c>
      <c r="W16" s="216"/>
      <c r="X16" s="216" t="s">
        <v>125</v>
      </c>
      <c r="Y16" s="216" t="s">
        <v>126</v>
      </c>
      <c r="Z16" s="210"/>
      <c r="AA16" s="210"/>
      <c r="AB16" s="210"/>
      <c r="AC16" s="210"/>
      <c r="AD16" s="210"/>
      <c r="AE16" s="210"/>
      <c r="AF16" s="210"/>
      <c r="AG16" s="210" t="s">
        <v>127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>
      <c r="A17" s="227">
        <v>6</v>
      </c>
      <c r="B17" s="228" t="s">
        <v>136</v>
      </c>
      <c r="C17" s="240" t="s">
        <v>137</v>
      </c>
      <c r="D17" s="229" t="s">
        <v>122</v>
      </c>
      <c r="E17" s="230">
        <v>13.6</v>
      </c>
      <c r="F17" s="231">
        <v>18</v>
      </c>
      <c r="G17" s="232">
        <v>244.8</v>
      </c>
      <c r="H17" s="216">
        <v>0</v>
      </c>
      <c r="I17" s="216">
        <v>0</v>
      </c>
      <c r="J17" s="216">
        <v>18</v>
      </c>
      <c r="K17" s="216">
        <v>244.79999999999998</v>
      </c>
      <c r="L17" s="216">
        <v>21</v>
      </c>
      <c r="M17" s="216">
        <v>296.20800000000003</v>
      </c>
      <c r="N17" s="215">
        <v>0</v>
      </c>
      <c r="O17" s="215">
        <v>0</v>
      </c>
      <c r="P17" s="215">
        <v>0.126</v>
      </c>
      <c r="Q17" s="215">
        <v>1.7136</v>
      </c>
      <c r="R17" s="216"/>
      <c r="S17" s="216" t="s">
        <v>123</v>
      </c>
      <c r="T17" s="216" t="s">
        <v>124</v>
      </c>
      <c r="U17" s="216">
        <v>3.4000000000000002E-2</v>
      </c>
      <c r="V17" s="216">
        <v>0.46240000000000003</v>
      </c>
      <c r="W17" s="216"/>
      <c r="X17" s="216" t="s">
        <v>125</v>
      </c>
      <c r="Y17" s="216" t="s">
        <v>126</v>
      </c>
      <c r="Z17" s="210"/>
      <c r="AA17" s="210"/>
      <c r="AB17" s="210"/>
      <c r="AC17" s="210"/>
      <c r="AD17" s="210"/>
      <c r="AE17" s="210"/>
      <c r="AF17" s="210"/>
      <c r="AG17" s="210" t="s">
        <v>127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>
      <c r="A18" s="213"/>
      <c r="B18" s="214"/>
      <c r="C18" s="241" t="s">
        <v>176</v>
      </c>
      <c r="D18" s="217"/>
      <c r="E18" s="218">
        <v>13.6</v>
      </c>
      <c r="F18" s="216"/>
      <c r="G18" s="216"/>
      <c r="H18" s="216"/>
      <c r="I18" s="216"/>
      <c r="J18" s="216"/>
      <c r="K18" s="216"/>
      <c r="L18" s="216"/>
      <c r="M18" s="216"/>
      <c r="N18" s="215"/>
      <c r="O18" s="215"/>
      <c r="P18" s="215"/>
      <c r="Q18" s="215"/>
      <c r="R18" s="216"/>
      <c r="S18" s="216"/>
      <c r="T18" s="216"/>
      <c r="U18" s="216"/>
      <c r="V18" s="216"/>
      <c r="W18" s="216"/>
      <c r="X18" s="216"/>
      <c r="Y18" s="216"/>
      <c r="Z18" s="210"/>
      <c r="AA18" s="210"/>
      <c r="AB18" s="210"/>
      <c r="AC18" s="210"/>
      <c r="AD18" s="210"/>
      <c r="AE18" s="210"/>
      <c r="AF18" s="210"/>
      <c r="AG18" s="210" t="s">
        <v>129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>
      <c r="A19" s="221" t="s">
        <v>118</v>
      </c>
      <c r="B19" s="222" t="s">
        <v>85</v>
      </c>
      <c r="C19" s="239" t="s">
        <v>86</v>
      </c>
      <c r="D19" s="223"/>
      <c r="E19" s="224"/>
      <c r="F19" s="225"/>
      <c r="G19" s="226">
        <v>72.180000000000007</v>
      </c>
      <c r="H19" s="220"/>
      <c r="I19" s="220">
        <v>0</v>
      </c>
      <c r="J19" s="220"/>
      <c r="K19" s="220">
        <v>72.180000000000007</v>
      </c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AG19" t="s">
        <v>119</v>
      </c>
    </row>
    <row r="20" spans="1:60">
      <c r="A20" s="233">
        <v>7</v>
      </c>
      <c r="B20" s="234" t="s">
        <v>177</v>
      </c>
      <c r="C20" s="242" t="s">
        <v>178</v>
      </c>
      <c r="D20" s="235" t="s">
        <v>141</v>
      </c>
      <c r="E20" s="236">
        <v>7.2177800000000003</v>
      </c>
      <c r="F20" s="237">
        <v>10</v>
      </c>
      <c r="G20" s="238">
        <v>72.180000000000007</v>
      </c>
      <c r="H20" s="216">
        <v>0</v>
      </c>
      <c r="I20" s="216">
        <v>0</v>
      </c>
      <c r="J20" s="216">
        <v>10</v>
      </c>
      <c r="K20" s="216">
        <v>72.177800000000005</v>
      </c>
      <c r="L20" s="216">
        <v>21</v>
      </c>
      <c r="M20" s="216">
        <v>87.337800000000001</v>
      </c>
      <c r="N20" s="215">
        <v>0</v>
      </c>
      <c r="O20" s="215">
        <v>0</v>
      </c>
      <c r="P20" s="215">
        <v>0</v>
      </c>
      <c r="Q20" s="215">
        <v>0</v>
      </c>
      <c r="R20" s="216"/>
      <c r="S20" s="216" t="s">
        <v>123</v>
      </c>
      <c r="T20" s="216" t="s">
        <v>124</v>
      </c>
      <c r="U20" s="216">
        <v>0.02</v>
      </c>
      <c r="V20" s="216">
        <v>0.1443556</v>
      </c>
      <c r="W20" s="216"/>
      <c r="X20" s="216" t="s">
        <v>142</v>
      </c>
      <c r="Y20" s="216" t="s">
        <v>126</v>
      </c>
      <c r="Z20" s="210"/>
      <c r="AA20" s="210"/>
      <c r="AB20" s="210"/>
      <c r="AC20" s="210"/>
      <c r="AD20" s="210"/>
      <c r="AE20" s="210"/>
      <c r="AF20" s="210"/>
      <c r="AG20" s="210" t="s">
        <v>143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>
      <c r="A21" s="221" t="s">
        <v>118</v>
      </c>
      <c r="B21" s="222" t="s">
        <v>87</v>
      </c>
      <c r="C21" s="239" t="s">
        <v>88</v>
      </c>
      <c r="D21" s="223"/>
      <c r="E21" s="224"/>
      <c r="F21" s="225"/>
      <c r="G21" s="226">
        <v>274.18</v>
      </c>
      <c r="H21" s="220"/>
      <c r="I21" s="220">
        <v>0</v>
      </c>
      <c r="J21" s="220"/>
      <c r="K21" s="220">
        <v>274.18</v>
      </c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AG21" t="s">
        <v>119</v>
      </c>
    </row>
    <row r="22" spans="1:60">
      <c r="A22" s="233">
        <v>8</v>
      </c>
      <c r="B22" s="234" t="s">
        <v>144</v>
      </c>
      <c r="C22" s="242" t="s">
        <v>145</v>
      </c>
      <c r="D22" s="235" t="s">
        <v>141</v>
      </c>
      <c r="E22" s="236">
        <v>1.7136</v>
      </c>
      <c r="F22" s="237">
        <v>56</v>
      </c>
      <c r="G22" s="238">
        <v>95.96</v>
      </c>
      <c r="H22" s="216">
        <v>0</v>
      </c>
      <c r="I22" s="216">
        <v>0</v>
      </c>
      <c r="J22" s="216">
        <v>56</v>
      </c>
      <c r="K22" s="216">
        <v>95.961600000000004</v>
      </c>
      <c r="L22" s="216">
        <v>21</v>
      </c>
      <c r="M22" s="216">
        <v>116.1116</v>
      </c>
      <c r="N22" s="215">
        <v>0</v>
      </c>
      <c r="O22" s="215">
        <v>0</v>
      </c>
      <c r="P22" s="215">
        <v>0</v>
      </c>
      <c r="Q22" s="215">
        <v>0</v>
      </c>
      <c r="R22" s="216"/>
      <c r="S22" s="216" t="s">
        <v>123</v>
      </c>
      <c r="T22" s="216" t="s">
        <v>124</v>
      </c>
      <c r="U22" s="216">
        <v>0.01</v>
      </c>
      <c r="V22" s="216">
        <v>1.7136000000000002E-2</v>
      </c>
      <c r="W22" s="216"/>
      <c r="X22" s="216" t="s">
        <v>146</v>
      </c>
      <c r="Y22" s="216" t="s">
        <v>126</v>
      </c>
      <c r="Z22" s="210"/>
      <c r="AA22" s="210"/>
      <c r="AB22" s="210"/>
      <c r="AC22" s="210"/>
      <c r="AD22" s="210"/>
      <c r="AE22" s="210"/>
      <c r="AF22" s="210"/>
      <c r="AG22" s="210" t="s">
        <v>147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>
      <c r="A23" s="233">
        <v>9</v>
      </c>
      <c r="B23" s="234" t="s">
        <v>148</v>
      </c>
      <c r="C23" s="242" t="s">
        <v>149</v>
      </c>
      <c r="D23" s="235" t="s">
        <v>141</v>
      </c>
      <c r="E23" s="236">
        <v>3.4272</v>
      </c>
      <c r="F23" s="237">
        <v>8</v>
      </c>
      <c r="G23" s="238">
        <v>27.42</v>
      </c>
      <c r="H23" s="216">
        <v>0</v>
      </c>
      <c r="I23" s="216">
        <v>0</v>
      </c>
      <c r="J23" s="216">
        <v>8</v>
      </c>
      <c r="K23" s="216">
        <v>27.4176</v>
      </c>
      <c r="L23" s="216">
        <v>21</v>
      </c>
      <c r="M23" s="216">
        <v>33.178200000000004</v>
      </c>
      <c r="N23" s="215">
        <v>0</v>
      </c>
      <c r="O23" s="215">
        <v>0</v>
      </c>
      <c r="P23" s="215">
        <v>0</v>
      </c>
      <c r="Q23" s="215">
        <v>0</v>
      </c>
      <c r="R23" s="216"/>
      <c r="S23" s="216" t="s">
        <v>123</v>
      </c>
      <c r="T23" s="216" t="s">
        <v>124</v>
      </c>
      <c r="U23" s="216">
        <v>0</v>
      </c>
      <c r="V23" s="216">
        <v>0</v>
      </c>
      <c r="W23" s="216"/>
      <c r="X23" s="216" t="s">
        <v>146</v>
      </c>
      <c r="Y23" s="216" t="s">
        <v>126</v>
      </c>
      <c r="Z23" s="210"/>
      <c r="AA23" s="210"/>
      <c r="AB23" s="210"/>
      <c r="AC23" s="210"/>
      <c r="AD23" s="210"/>
      <c r="AE23" s="210"/>
      <c r="AF23" s="210"/>
      <c r="AG23" s="210" t="s">
        <v>147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>
      <c r="A24" s="233">
        <v>10</v>
      </c>
      <c r="B24" s="234" t="s">
        <v>150</v>
      </c>
      <c r="C24" s="242" t="s">
        <v>151</v>
      </c>
      <c r="D24" s="235" t="s">
        <v>141</v>
      </c>
      <c r="E24" s="236">
        <v>1.7136</v>
      </c>
      <c r="F24" s="237">
        <v>78</v>
      </c>
      <c r="G24" s="238">
        <v>133.66</v>
      </c>
      <c r="H24" s="216">
        <v>0</v>
      </c>
      <c r="I24" s="216">
        <v>0</v>
      </c>
      <c r="J24" s="216">
        <v>78</v>
      </c>
      <c r="K24" s="216">
        <v>133.66079999999999</v>
      </c>
      <c r="L24" s="216">
        <v>21</v>
      </c>
      <c r="M24" s="216">
        <v>161.7286</v>
      </c>
      <c r="N24" s="215">
        <v>0</v>
      </c>
      <c r="O24" s="215">
        <v>0</v>
      </c>
      <c r="P24" s="215">
        <v>0</v>
      </c>
      <c r="Q24" s="215">
        <v>0</v>
      </c>
      <c r="R24" s="216"/>
      <c r="S24" s="216" t="s">
        <v>123</v>
      </c>
      <c r="T24" s="216" t="s">
        <v>124</v>
      </c>
      <c r="U24" s="216">
        <v>9.9000000000000005E-2</v>
      </c>
      <c r="V24" s="216">
        <v>0.1696464</v>
      </c>
      <c r="W24" s="216"/>
      <c r="X24" s="216" t="s">
        <v>146</v>
      </c>
      <c r="Y24" s="216" t="s">
        <v>126</v>
      </c>
      <c r="Z24" s="210"/>
      <c r="AA24" s="210"/>
      <c r="AB24" s="210"/>
      <c r="AC24" s="210"/>
      <c r="AD24" s="210"/>
      <c r="AE24" s="210"/>
      <c r="AF24" s="210"/>
      <c r="AG24" s="210" t="s">
        <v>147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>
      <c r="A25" s="227">
        <v>11</v>
      </c>
      <c r="B25" s="228" t="s">
        <v>152</v>
      </c>
      <c r="C25" s="240" t="s">
        <v>153</v>
      </c>
      <c r="D25" s="229" t="s">
        <v>141</v>
      </c>
      <c r="E25" s="230">
        <v>1.7136</v>
      </c>
      <c r="F25" s="231">
        <v>10</v>
      </c>
      <c r="G25" s="232">
        <v>17.14</v>
      </c>
      <c r="H25" s="216">
        <v>0</v>
      </c>
      <c r="I25" s="216">
        <v>0</v>
      </c>
      <c r="J25" s="216">
        <v>10</v>
      </c>
      <c r="K25" s="216">
        <v>17.135999999999999</v>
      </c>
      <c r="L25" s="216">
        <v>21</v>
      </c>
      <c r="M25" s="216">
        <v>20.7394</v>
      </c>
      <c r="N25" s="215">
        <v>0</v>
      </c>
      <c r="O25" s="215">
        <v>0</v>
      </c>
      <c r="P25" s="215">
        <v>0</v>
      </c>
      <c r="Q25" s="215">
        <v>0</v>
      </c>
      <c r="R25" s="216"/>
      <c r="S25" s="216" t="s">
        <v>123</v>
      </c>
      <c r="T25" s="216" t="s">
        <v>124</v>
      </c>
      <c r="U25" s="216">
        <v>6.0000000000000001E-3</v>
      </c>
      <c r="V25" s="216">
        <v>1.02816E-2</v>
      </c>
      <c r="W25" s="216"/>
      <c r="X25" s="216" t="s">
        <v>146</v>
      </c>
      <c r="Y25" s="216" t="s">
        <v>126</v>
      </c>
      <c r="Z25" s="210"/>
      <c r="AA25" s="210"/>
      <c r="AB25" s="210"/>
      <c r="AC25" s="210"/>
      <c r="AD25" s="210"/>
      <c r="AE25" s="210"/>
      <c r="AF25" s="210"/>
      <c r="AG25" s="210" t="s">
        <v>147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>
      <c r="A26" s="3"/>
      <c r="B26" s="4"/>
      <c r="C26" s="243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AE26">
        <v>12</v>
      </c>
      <c r="AF26">
        <v>21</v>
      </c>
      <c r="AG26" t="s">
        <v>104</v>
      </c>
    </row>
    <row r="27" spans="1:60">
      <c r="C27" s="244"/>
      <c r="D27" s="10"/>
      <c r="AG27" t="s">
        <v>154</v>
      </c>
    </row>
    <row r="28" spans="1:60">
      <c r="D28" s="10"/>
    </row>
    <row r="29" spans="1:60">
      <c r="D29" s="10"/>
    </row>
    <row r="30" spans="1:60">
      <c r="D30" s="10"/>
    </row>
    <row r="31" spans="1:60">
      <c r="D31" s="10"/>
    </row>
    <row r="32" spans="1:60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195" t="s">
        <v>7</v>
      </c>
      <c r="B1" s="195"/>
      <c r="C1" s="195"/>
      <c r="D1" s="195"/>
      <c r="E1" s="195"/>
      <c r="F1" s="195"/>
      <c r="G1" s="195"/>
      <c r="AG1" t="s">
        <v>92</v>
      </c>
    </row>
    <row r="2" spans="1:60" ht="24.95" customHeight="1">
      <c r="A2" s="196" t="s">
        <v>8</v>
      </c>
      <c r="B2" s="49" t="s">
        <v>44</v>
      </c>
      <c r="C2" s="199" t="s">
        <v>45</v>
      </c>
      <c r="D2" s="197"/>
      <c r="E2" s="197"/>
      <c r="F2" s="197"/>
      <c r="G2" s="198"/>
      <c r="AG2" t="s">
        <v>93</v>
      </c>
    </row>
    <row r="3" spans="1:60" ht="24.95" customHeight="1">
      <c r="A3" s="196" t="s">
        <v>9</v>
      </c>
      <c r="B3" s="49" t="s">
        <v>69</v>
      </c>
      <c r="C3" s="199" t="s">
        <v>70</v>
      </c>
      <c r="D3" s="197"/>
      <c r="E3" s="197"/>
      <c r="F3" s="197"/>
      <c r="G3" s="198"/>
      <c r="AC3" s="174" t="s">
        <v>93</v>
      </c>
      <c r="AG3" t="s">
        <v>94</v>
      </c>
    </row>
    <row r="4" spans="1:60" ht="24.95" customHeight="1">
      <c r="A4" s="200" t="s">
        <v>10</v>
      </c>
      <c r="B4" s="201" t="s">
        <v>61</v>
      </c>
      <c r="C4" s="202" t="s">
        <v>62</v>
      </c>
      <c r="D4" s="203"/>
      <c r="E4" s="203"/>
      <c r="F4" s="203"/>
      <c r="G4" s="204"/>
      <c r="AG4" t="s">
        <v>95</v>
      </c>
    </row>
    <row r="5" spans="1:60">
      <c r="D5" s="10"/>
    </row>
    <row r="6" spans="1:60" ht="38.25">
      <c r="A6" s="206" t="s">
        <v>96</v>
      </c>
      <c r="B6" s="208" t="s">
        <v>97</v>
      </c>
      <c r="C6" s="208" t="s">
        <v>98</v>
      </c>
      <c r="D6" s="207" t="s">
        <v>99</v>
      </c>
      <c r="E6" s="206" t="s">
        <v>100</v>
      </c>
      <c r="F6" s="205" t="s">
        <v>101</v>
      </c>
      <c r="G6" s="206" t="s">
        <v>31</v>
      </c>
      <c r="H6" s="209" t="s">
        <v>32</v>
      </c>
      <c r="I6" s="209" t="s">
        <v>102</v>
      </c>
      <c r="J6" s="209" t="s">
        <v>33</v>
      </c>
      <c r="K6" s="209" t="s">
        <v>103</v>
      </c>
      <c r="L6" s="209" t="s">
        <v>104</v>
      </c>
      <c r="M6" s="209" t="s">
        <v>105</v>
      </c>
      <c r="N6" s="209" t="s">
        <v>106</v>
      </c>
      <c r="O6" s="209" t="s">
        <v>107</v>
      </c>
      <c r="P6" s="209" t="s">
        <v>108</v>
      </c>
      <c r="Q6" s="209" t="s">
        <v>109</v>
      </c>
      <c r="R6" s="209" t="s">
        <v>110</v>
      </c>
      <c r="S6" s="209" t="s">
        <v>111</v>
      </c>
      <c r="T6" s="209" t="s">
        <v>112</v>
      </c>
      <c r="U6" s="209" t="s">
        <v>113</v>
      </c>
      <c r="V6" s="209" t="s">
        <v>114</v>
      </c>
      <c r="W6" s="209" t="s">
        <v>115</v>
      </c>
      <c r="X6" s="209" t="s">
        <v>116</v>
      </c>
      <c r="Y6" s="209" t="s">
        <v>117</v>
      </c>
    </row>
    <row r="7" spans="1:60" hidden="1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>
      <c r="A8" s="221" t="s">
        <v>118</v>
      </c>
      <c r="B8" s="222" t="s">
        <v>75</v>
      </c>
      <c r="C8" s="239" t="s">
        <v>76</v>
      </c>
      <c r="D8" s="223"/>
      <c r="E8" s="224"/>
      <c r="F8" s="225"/>
      <c r="G8" s="226">
        <v>13879.68</v>
      </c>
      <c r="H8" s="220"/>
      <c r="I8" s="220">
        <v>0</v>
      </c>
      <c r="J8" s="220"/>
      <c r="K8" s="220">
        <v>13879.68</v>
      </c>
      <c r="L8" s="220"/>
      <c r="M8" s="220"/>
      <c r="N8" s="219"/>
      <c r="O8" s="219"/>
      <c r="P8" s="219"/>
      <c r="Q8" s="219"/>
      <c r="R8" s="220"/>
      <c r="S8" s="220"/>
      <c r="T8" s="220"/>
      <c r="U8" s="220"/>
      <c r="V8" s="220"/>
      <c r="W8" s="220"/>
      <c r="X8" s="220"/>
      <c r="Y8" s="220"/>
      <c r="AG8" t="s">
        <v>119</v>
      </c>
    </row>
    <row r="9" spans="1:60">
      <c r="A9" s="227">
        <v>1</v>
      </c>
      <c r="B9" s="228" t="s">
        <v>179</v>
      </c>
      <c r="C9" s="240" t="s">
        <v>180</v>
      </c>
      <c r="D9" s="229" t="s">
        <v>181</v>
      </c>
      <c r="E9" s="230">
        <v>5.76</v>
      </c>
      <c r="F9" s="231">
        <v>668</v>
      </c>
      <c r="G9" s="232">
        <v>3847.68</v>
      </c>
      <c r="H9" s="216">
        <v>0</v>
      </c>
      <c r="I9" s="216">
        <v>0</v>
      </c>
      <c r="J9" s="216">
        <v>668</v>
      </c>
      <c r="K9" s="216">
        <v>3847.68</v>
      </c>
      <c r="L9" s="216">
        <v>21</v>
      </c>
      <c r="M9" s="216">
        <v>4655.6927999999998</v>
      </c>
      <c r="N9" s="215">
        <v>0</v>
      </c>
      <c r="O9" s="215">
        <v>0</v>
      </c>
      <c r="P9" s="215">
        <v>0</v>
      </c>
      <c r="Q9" s="215">
        <v>0</v>
      </c>
      <c r="R9" s="216"/>
      <c r="S9" s="216" t="s">
        <v>123</v>
      </c>
      <c r="T9" s="216" t="s">
        <v>124</v>
      </c>
      <c r="U9" s="216">
        <v>0.495</v>
      </c>
      <c r="V9" s="216">
        <v>2.8512</v>
      </c>
      <c r="W9" s="216"/>
      <c r="X9" s="216" t="s">
        <v>125</v>
      </c>
      <c r="Y9" s="216" t="s">
        <v>126</v>
      </c>
      <c r="Z9" s="210"/>
      <c r="AA9" s="210"/>
      <c r="AB9" s="210"/>
      <c r="AC9" s="210"/>
      <c r="AD9" s="210"/>
      <c r="AE9" s="210"/>
      <c r="AF9" s="210"/>
      <c r="AG9" s="210" t="s">
        <v>127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>
      <c r="A10" s="213"/>
      <c r="B10" s="214"/>
      <c r="C10" s="241" t="s">
        <v>182</v>
      </c>
      <c r="D10" s="217"/>
      <c r="E10" s="218">
        <v>5.76</v>
      </c>
      <c r="F10" s="216"/>
      <c r="G10" s="216"/>
      <c r="H10" s="216"/>
      <c r="I10" s="216"/>
      <c r="J10" s="216"/>
      <c r="K10" s="216"/>
      <c r="L10" s="216"/>
      <c r="M10" s="216"/>
      <c r="N10" s="215"/>
      <c r="O10" s="215"/>
      <c r="P10" s="215"/>
      <c r="Q10" s="215"/>
      <c r="R10" s="216"/>
      <c r="S10" s="216"/>
      <c r="T10" s="216"/>
      <c r="U10" s="216"/>
      <c r="V10" s="216"/>
      <c r="W10" s="216"/>
      <c r="X10" s="216"/>
      <c r="Y10" s="216"/>
      <c r="Z10" s="210"/>
      <c r="AA10" s="210"/>
      <c r="AB10" s="210"/>
      <c r="AC10" s="210"/>
      <c r="AD10" s="210"/>
      <c r="AE10" s="210"/>
      <c r="AF10" s="210"/>
      <c r="AG10" s="210" t="s">
        <v>129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>
      <c r="A11" s="233">
        <v>2</v>
      </c>
      <c r="B11" s="234" t="s">
        <v>183</v>
      </c>
      <c r="C11" s="242" t="s">
        <v>184</v>
      </c>
      <c r="D11" s="235" t="s">
        <v>181</v>
      </c>
      <c r="E11" s="236">
        <v>5.76</v>
      </c>
      <c r="F11" s="237">
        <v>65</v>
      </c>
      <c r="G11" s="238">
        <v>374.4</v>
      </c>
      <c r="H11" s="216">
        <v>0</v>
      </c>
      <c r="I11" s="216">
        <v>0</v>
      </c>
      <c r="J11" s="216">
        <v>65</v>
      </c>
      <c r="K11" s="216">
        <v>374.4</v>
      </c>
      <c r="L11" s="216">
        <v>21</v>
      </c>
      <c r="M11" s="216">
        <v>453.02399999999994</v>
      </c>
      <c r="N11" s="215">
        <v>0</v>
      </c>
      <c r="O11" s="215">
        <v>0</v>
      </c>
      <c r="P11" s="215">
        <v>0</v>
      </c>
      <c r="Q11" s="215">
        <v>0</v>
      </c>
      <c r="R11" s="216"/>
      <c r="S11" s="216" t="s">
        <v>123</v>
      </c>
      <c r="T11" s="216" t="s">
        <v>124</v>
      </c>
      <c r="U11" s="216">
        <v>0.14829999999999999</v>
      </c>
      <c r="V11" s="216">
        <v>0.85420799999999986</v>
      </c>
      <c r="W11" s="216"/>
      <c r="X11" s="216" t="s">
        <v>125</v>
      </c>
      <c r="Y11" s="216" t="s">
        <v>126</v>
      </c>
      <c r="Z11" s="210"/>
      <c r="AA11" s="210"/>
      <c r="AB11" s="210"/>
      <c r="AC11" s="210"/>
      <c r="AD11" s="210"/>
      <c r="AE11" s="210"/>
      <c r="AF11" s="210"/>
      <c r="AG11" s="210" t="s">
        <v>127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ht="22.5">
      <c r="A12" s="233">
        <v>3</v>
      </c>
      <c r="B12" s="234" t="s">
        <v>185</v>
      </c>
      <c r="C12" s="242" t="s">
        <v>186</v>
      </c>
      <c r="D12" s="235" t="s">
        <v>181</v>
      </c>
      <c r="E12" s="236">
        <v>5.76</v>
      </c>
      <c r="F12" s="237">
        <v>268</v>
      </c>
      <c r="G12" s="238">
        <v>1543.68</v>
      </c>
      <c r="H12" s="216">
        <v>0</v>
      </c>
      <c r="I12" s="216">
        <v>0</v>
      </c>
      <c r="J12" s="216">
        <v>268</v>
      </c>
      <c r="K12" s="216">
        <v>1543.6799999999998</v>
      </c>
      <c r="L12" s="216">
        <v>21</v>
      </c>
      <c r="M12" s="216">
        <v>1867.8528000000001</v>
      </c>
      <c r="N12" s="215">
        <v>0</v>
      </c>
      <c r="O12" s="215">
        <v>0</v>
      </c>
      <c r="P12" s="215">
        <v>0</v>
      </c>
      <c r="Q12" s="215">
        <v>0</v>
      </c>
      <c r="R12" s="216"/>
      <c r="S12" s="216" t="s">
        <v>123</v>
      </c>
      <c r="T12" s="216" t="s">
        <v>124</v>
      </c>
      <c r="U12" s="216">
        <v>0.9</v>
      </c>
      <c r="V12" s="216">
        <v>5.1840000000000002</v>
      </c>
      <c r="W12" s="216"/>
      <c r="X12" s="216" t="s">
        <v>125</v>
      </c>
      <c r="Y12" s="216" t="s">
        <v>126</v>
      </c>
      <c r="Z12" s="210"/>
      <c r="AA12" s="210"/>
      <c r="AB12" s="210"/>
      <c r="AC12" s="210"/>
      <c r="AD12" s="210"/>
      <c r="AE12" s="210"/>
      <c r="AF12" s="210"/>
      <c r="AG12" s="210" t="s">
        <v>127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>
      <c r="A13" s="233">
        <v>4</v>
      </c>
      <c r="B13" s="234" t="s">
        <v>187</v>
      </c>
      <c r="C13" s="242" t="s">
        <v>188</v>
      </c>
      <c r="D13" s="235" t="s">
        <v>181</v>
      </c>
      <c r="E13" s="236">
        <v>5.76</v>
      </c>
      <c r="F13" s="237">
        <v>89</v>
      </c>
      <c r="G13" s="238">
        <v>512.64</v>
      </c>
      <c r="H13" s="216">
        <v>0</v>
      </c>
      <c r="I13" s="216">
        <v>0</v>
      </c>
      <c r="J13" s="216">
        <v>89</v>
      </c>
      <c r="K13" s="216">
        <v>512.64</v>
      </c>
      <c r="L13" s="216">
        <v>21</v>
      </c>
      <c r="M13" s="216">
        <v>620.2944</v>
      </c>
      <c r="N13" s="215">
        <v>0</v>
      </c>
      <c r="O13" s="215">
        <v>0</v>
      </c>
      <c r="P13" s="215">
        <v>0</v>
      </c>
      <c r="Q13" s="215">
        <v>0</v>
      </c>
      <c r="R13" s="216"/>
      <c r="S13" s="216" t="s">
        <v>123</v>
      </c>
      <c r="T13" s="216" t="s">
        <v>124</v>
      </c>
      <c r="U13" s="216">
        <v>0.34499999999999997</v>
      </c>
      <c r="V13" s="216">
        <v>1.9871999999999999</v>
      </c>
      <c r="W13" s="216"/>
      <c r="X13" s="216" t="s">
        <v>125</v>
      </c>
      <c r="Y13" s="216" t="s">
        <v>126</v>
      </c>
      <c r="Z13" s="210"/>
      <c r="AA13" s="210"/>
      <c r="AB13" s="210"/>
      <c r="AC13" s="210"/>
      <c r="AD13" s="210"/>
      <c r="AE13" s="210"/>
      <c r="AF13" s="210"/>
      <c r="AG13" s="210" t="s">
        <v>127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ht="22.5">
      <c r="A14" s="233">
        <v>5</v>
      </c>
      <c r="B14" s="234" t="s">
        <v>189</v>
      </c>
      <c r="C14" s="242" t="s">
        <v>190</v>
      </c>
      <c r="D14" s="235" t="s">
        <v>181</v>
      </c>
      <c r="E14" s="236">
        <v>5.76</v>
      </c>
      <c r="F14" s="237">
        <v>28</v>
      </c>
      <c r="G14" s="238">
        <v>161.28</v>
      </c>
      <c r="H14" s="216">
        <v>0</v>
      </c>
      <c r="I14" s="216">
        <v>0</v>
      </c>
      <c r="J14" s="216">
        <v>28</v>
      </c>
      <c r="K14" s="216">
        <v>161.28</v>
      </c>
      <c r="L14" s="216">
        <v>21</v>
      </c>
      <c r="M14" s="216">
        <v>195.14879999999999</v>
      </c>
      <c r="N14" s="215">
        <v>0</v>
      </c>
      <c r="O14" s="215">
        <v>0</v>
      </c>
      <c r="P14" s="215">
        <v>0</v>
      </c>
      <c r="Q14" s="215">
        <v>0</v>
      </c>
      <c r="R14" s="216"/>
      <c r="S14" s="216" t="s">
        <v>123</v>
      </c>
      <c r="T14" s="216" t="s">
        <v>124</v>
      </c>
      <c r="U14" s="216">
        <v>0</v>
      </c>
      <c r="V14" s="216">
        <v>0</v>
      </c>
      <c r="W14" s="216"/>
      <c r="X14" s="216" t="s">
        <v>125</v>
      </c>
      <c r="Y14" s="216" t="s">
        <v>126</v>
      </c>
      <c r="Z14" s="210"/>
      <c r="AA14" s="210"/>
      <c r="AB14" s="210"/>
      <c r="AC14" s="210"/>
      <c r="AD14" s="210"/>
      <c r="AE14" s="210"/>
      <c r="AF14" s="210"/>
      <c r="AG14" s="210" t="s">
        <v>127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>
      <c r="A15" s="233">
        <v>6</v>
      </c>
      <c r="B15" s="234" t="s">
        <v>191</v>
      </c>
      <c r="C15" s="242" t="s">
        <v>192</v>
      </c>
      <c r="D15" s="235" t="s">
        <v>193</v>
      </c>
      <c r="E15" s="236">
        <v>40</v>
      </c>
      <c r="F15" s="237">
        <v>186</v>
      </c>
      <c r="G15" s="238">
        <v>7440</v>
      </c>
      <c r="H15" s="216">
        <v>0</v>
      </c>
      <c r="I15" s="216">
        <v>0</v>
      </c>
      <c r="J15" s="216">
        <v>186</v>
      </c>
      <c r="K15" s="216">
        <v>7440</v>
      </c>
      <c r="L15" s="216">
        <v>21</v>
      </c>
      <c r="M15" s="216">
        <v>9002.4</v>
      </c>
      <c r="N15" s="215">
        <v>0</v>
      </c>
      <c r="O15" s="215">
        <v>0</v>
      </c>
      <c r="P15" s="215">
        <v>0</v>
      </c>
      <c r="Q15" s="215">
        <v>0</v>
      </c>
      <c r="R15" s="216"/>
      <c r="S15" s="216" t="s">
        <v>123</v>
      </c>
      <c r="T15" s="216" t="s">
        <v>124</v>
      </c>
      <c r="U15" s="216">
        <v>0.16800000000000001</v>
      </c>
      <c r="V15" s="216">
        <v>6.7200000000000006</v>
      </c>
      <c r="W15" s="216"/>
      <c r="X15" s="216" t="s">
        <v>125</v>
      </c>
      <c r="Y15" s="216" t="s">
        <v>126</v>
      </c>
      <c r="Z15" s="210"/>
      <c r="AA15" s="210"/>
      <c r="AB15" s="210"/>
      <c r="AC15" s="210"/>
      <c r="AD15" s="210"/>
      <c r="AE15" s="210"/>
      <c r="AF15" s="210"/>
      <c r="AG15" s="210" t="s">
        <v>127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>
      <c r="A16" s="221" t="s">
        <v>118</v>
      </c>
      <c r="B16" s="222" t="s">
        <v>77</v>
      </c>
      <c r="C16" s="239" t="s">
        <v>78</v>
      </c>
      <c r="D16" s="223"/>
      <c r="E16" s="224"/>
      <c r="F16" s="225"/>
      <c r="G16" s="226">
        <v>96670.8</v>
      </c>
      <c r="H16" s="220"/>
      <c r="I16" s="220">
        <v>60541.87</v>
      </c>
      <c r="J16" s="220"/>
      <c r="K16" s="220">
        <v>36128.93</v>
      </c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AG16" t="s">
        <v>119</v>
      </c>
    </row>
    <row r="17" spans="1:60">
      <c r="A17" s="227">
        <v>7</v>
      </c>
      <c r="B17" s="228" t="s">
        <v>194</v>
      </c>
      <c r="C17" s="240" t="s">
        <v>195</v>
      </c>
      <c r="D17" s="229" t="s">
        <v>181</v>
      </c>
      <c r="E17" s="230">
        <v>2.16</v>
      </c>
      <c r="F17" s="231">
        <v>2155</v>
      </c>
      <c r="G17" s="232">
        <v>4654.8</v>
      </c>
      <c r="H17" s="216">
        <v>908.54</v>
      </c>
      <c r="I17" s="216">
        <v>1962.4464</v>
      </c>
      <c r="J17" s="216">
        <v>1246.46</v>
      </c>
      <c r="K17" s="216">
        <v>2692.3536000000004</v>
      </c>
      <c r="L17" s="216">
        <v>21</v>
      </c>
      <c r="M17" s="216">
        <v>5632.308</v>
      </c>
      <c r="N17" s="215">
        <v>2.27136</v>
      </c>
      <c r="O17" s="215">
        <v>4.9061376000000001</v>
      </c>
      <c r="P17" s="215">
        <v>0</v>
      </c>
      <c r="Q17" s="215">
        <v>0</v>
      </c>
      <c r="R17" s="216"/>
      <c r="S17" s="216" t="s">
        <v>123</v>
      </c>
      <c r="T17" s="216" t="s">
        <v>124</v>
      </c>
      <c r="U17" s="216">
        <v>0.67400000000000004</v>
      </c>
      <c r="V17" s="216">
        <v>1.4558400000000002</v>
      </c>
      <c r="W17" s="216"/>
      <c r="X17" s="216" t="s">
        <v>125</v>
      </c>
      <c r="Y17" s="216" t="s">
        <v>126</v>
      </c>
      <c r="Z17" s="210"/>
      <c r="AA17" s="210"/>
      <c r="AB17" s="210"/>
      <c r="AC17" s="210"/>
      <c r="AD17" s="210"/>
      <c r="AE17" s="210"/>
      <c r="AF17" s="210"/>
      <c r="AG17" s="210" t="s">
        <v>127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>
      <c r="A18" s="213"/>
      <c r="B18" s="214"/>
      <c r="C18" s="241" t="s">
        <v>196</v>
      </c>
      <c r="D18" s="217"/>
      <c r="E18" s="218">
        <v>2.16</v>
      </c>
      <c r="F18" s="216"/>
      <c r="G18" s="216"/>
      <c r="H18" s="216"/>
      <c r="I18" s="216"/>
      <c r="J18" s="216"/>
      <c r="K18" s="216"/>
      <c r="L18" s="216"/>
      <c r="M18" s="216"/>
      <c r="N18" s="215"/>
      <c r="O18" s="215"/>
      <c r="P18" s="215"/>
      <c r="Q18" s="215"/>
      <c r="R18" s="216"/>
      <c r="S18" s="216"/>
      <c r="T18" s="216"/>
      <c r="U18" s="216"/>
      <c r="V18" s="216"/>
      <c r="W18" s="216"/>
      <c r="X18" s="216"/>
      <c r="Y18" s="216"/>
      <c r="Z18" s="210"/>
      <c r="AA18" s="210"/>
      <c r="AB18" s="210"/>
      <c r="AC18" s="210"/>
      <c r="AD18" s="210"/>
      <c r="AE18" s="210"/>
      <c r="AF18" s="210"/>
      <c r="AG18" s="210" t="s">
        <v>129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>
      <c r="A19" s="227">
        <v>8</v>
      </c>
      <c r="B19" s="228" t="s">
        <v>197</v>
      </c>
      <c r="C19" s="240" t="s">
        <v>198</v>
      </c>
      <c r="D19" s="229" t="s">
        <v>181</v>
      </c>
      <c r="E19" s="230">
        <v>21.6</v>
      </c>
      <c r="F19" s="231">
        <v>3980</v>
      </c>
      <c r="G19" s="232">
        <v>85968</v>
      </c>
      <c r="H19" s="216">
        <v>2712.01</v>
      </c>
      <c r="I19" s="216">
        <v>58579.416000000012</v>
      </c>
      <c r="J19" s="216">
        <v>1267.99</v>
      </c>
      <c r="K19" s="216">
        <v>27388.584000000003</v>
      </c>
      <c r="L19" s="216">
        <v>21</v>
      </c>
      <c r="M19" s="216">
        <v>104021.28</v>
      </c>
      <c r="N19" s="215">
        <v>1.9973700000000001</v>
      </c>
      <c r="O19" s="215">
        <v>43.143192000000006</v>
      </c>
      <c r="P19" s="215">
        <v>0</v>
      </c>
      <c r="Q19" s="215">
        <v>0</v>
      </c>
      <c r="R19" s="216"/>
      <c r="S19" s="216" t="s">
        <v>123</v>
      </c>
      <c r="T19" s="216" t="s">
        <v>124</v>
      </c>
      <c r="U19" s="216">
        <v>2.4710000000000001</v>
      </c>
      <c r="V19" s="216">
        <v>53.373600000000003</v>
      </c>
      <c r="W19" s="216"/>
      <c r="X19" s="216" t="s">
        <v>125</v>
      </c>
      <c r="Y19" s="216" t="s">
        <v>126</v>
      </c>
      <c r="Z19" s="210"/>
      <c r="AA19" s="210"/>
      <c r="AB19" s="210"/>
      <c r="AC19" s="210"/>
      <c r="AD19" s="210"/>
      <c r="AE19" s="210"/>
      <c r="AF19" s="210"/>
      <c r="AG19" s="210" t="s">
        <v>127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>
      <c r="A20" s="213"/>
      <c r="B20" s="214"/>
      <c r="C20" s="241" t="s">
        <v>199</v>
      </c>
      <c r="D20" s="217"/>
      <c r="E20" s="218">
        <v>21.6</v>
      </c>
      <c r="F20" s="216"/>
      <c r="G20" s="216"/>
      <c r="H20" s="216"/>
      <c r="I20" s="216"/>
      <c r="J20" s="216"/>
      <c r="K20" s="216"/>
      <c r="L20" s="216"/>
      <c r="M20" s="216"/>
      <c r="N20" s="215"/>
      <c r="O20" s="215"/>
      <c r="P20" s="215"/>
      <c r="Q20" s="215"/>
      <c r="R20" s="216"/>
      <c r="S20" s="216"/>
      <c r="T20" s="216"/>
      <c r="U20" s="216"/>
      <c r="V20" s="216"/>
      <c r="W20" s="216"/>
      <c r="X20" s="216"/>
      <c r="Y20" s="216"/>
      <c r="Z20" s="210"/>
      <c r="AA20" s="210"/>
      <c r="AB20" s="210"/>
      <c r="AC20" s="210"/>
      <c r="AD20" s="210"/>
      <c r="AE20" s="210"/>
      <c r="AF20" s="210"/>
      <c r="AG20" s="210" t="s">
        <v>129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>
      <c r="A21" s="227">
        <v>9</v>
      </c>
      <c r="B21" s="228" t="s">
        <v>200</v>
      </c>
      <c r="C21" s="240" t="s">
        <v>201</v>
      </c>
      <c r="D21" s="229" t="s">
        <v>122</v>
      </c>
      <c r="E21" s="230">
        <v>36</v>
      </c>
      <c r="F21" s="231">
        <v>168</v>
      </c>
      <c r="G21" s="232">
        <v>6048</v>
      </c>
      <c r="H21" s="216">
        <v>0</v>
      </c>
      <c r="I21" s="216">
        <v>0</v>
      </c>
      <c r="J21" s="216">
        <v>168</v>
      </c>
      <c r="K21" s="216">
        <v>6048</v>
      </c>
      <c r="L21" s="216">
        <v>21</v>
      </c>
      <c r="M21" s="216">
        <v>7318.08</v>
      </c>
      <c r="N21" s="215">
        <v>0</v>
      </c>
      <c r="O21" s="215">
        <v>0</v>
      </c>
      <c r="P21" s="215">
        <v>0</v>
      </c>
      <c r="Q21" s="215">
        <v>0</v>
      </c>
      <c r="R21" s="216"/>
      <c r="S21" s="216" t="s">
        <v>123</v>
      </c>
      <c r="T21" s="216" t="s">
        <v>124</v>
      </c>
      <c r="U21" s="216">
        <v>0.46</v>
      </c>
      <c r="V21" s="216">
        <v>16.560000000000002</v>
      </c>
      <c r="W21" s="216"/>
      <c r="X21" s="216" t="s">
        <v>125</v>
      </c>
      <c r="Y21" s="216" t="s">
        <v>126</v>
      </c>
      <c r="Z21" s="210"/>
      <c r="AA21" s="210"/>
      <c r="AB21" s="210"/>
      <c r="AC21" s="210"/>
      <c r="AD21" s="210"/>
      <c r="AE21" s="210"/>
      <c r="AF21" s="210"/>
      <c r="AG21" s="210" t="s">
        <v>127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>
      <c r="A22" s="213"/>
      <c r="B22" s="214"/>
      <c r="C22" s="241" t="s">
        <v>202</v>
      </c>
      <c r="D22" s="217"/>
      <c r="E22" s="218">
        <v>36</v>
      </c>
      <c r="F22" s="216"/>
      <c r="G22" s="216"/>
      <c r="H22" s="216"/>
      <c r="I22" s="216"/>
      <c r="J22" s="216"/>
      <c r="K22" s="216"/>
      <c r="L22" s="216"/>
      <c r="M22" s="216"/>
      <c r="N22" s="215"/>
      <c r="O22" s="215"/>
      <c r="P22" s="215"/>
      <c r="Q22" s="215"/>
      <c r="R22" s="216"/>
      <c r="S22" s="216"/>
      <c r="T22" s="216"/>
      <c r="U22" s="216"/>
      <c r="V22" s="216"/>
      <c r="W22" s="216"/>
      <c r="X22" s="216"/>
      <c r="Y22" s="216"/>
      <c r="Z22" s="210"/>
      <c r="AA22" s="210"/>
      <c r="AB22" s="210"/>
      <c r="AC22" s="210"/>
      <c r="AD22" s="210"/>
      <c r="AE22" s="210"/>
      <c r="AF22" s="210"/>
      <c r="AG22" s="210" t="s">
        <v>129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>
      <c r="A23" s="221" t="s">
        <v>118</v>
      </c>
      <c r="B23" s="222" t="s">
        <v>79</v>
      </c>
      <c r="C23" s="239" t="s">
        <v>80</v>
      </c>
      <c r="D23" s="223"/>
      <c r="E23" s="224"/>
      <c r="F23" s="225"/>
      <c r="G23" s="226">
        <v>147072</v>
      </c>
      <c r="H23" s="220"/>
      <c r="I23" s="220">
        <v>164513.28</v>
      </c>
      <c r="J23" s="220"/>
      <c r="K23" s="220">
        <v>-17441.28</v>
      </c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AG23" t="s">
        <v>119</v>
      </c>
    </row>
    <row r="24" spans="1:60">
      <c r="A24" s="233">
        <v>10</v>
      </c>
      <c r="B24" s="234" t="s">
        <v>158</v>
      </c>
      <c r="C24" s="242" t="s">
        <v>159</v>
      </c>
      <c r="D24" s="235" t="s">
        <v>122</v>
      </c>
      <c r="E24" s="236">
        <v>384</v>
      </c>
      <c r="F24" s="237">
        <v>62</v>
      </c>
      <c r="G24" s="238">
        <v>23808</v>
      </c>
      <c r="H24" s="216">
        <v>71.77</v>
      </c>
      <c r="I24" s="216">
        <v>27559.68</v>
      </c>
      <c r="J24" s="216">
        <v>-9.77</v>
      </c>
      <c r="K24" s="216">
        <v>-3751.68</v>
      </c>
      <c r="L24" s="216">
        <v>21</v>
      </c>
      <c r="M24" s="216">
        <v>28807.68</v>
      </c>
      <c r="N24" s="215">
        <v>2.1610000000000001E-2</v>
      </c>
      <c r="O24" s="215">
        <v>8.2982399999999998</v>
      </c>
      <c r="P24" s="215">
        <v>0</v>
      </c>
      <c r="Q24" s="215">
        <v>0</v>
      </c>
      <c r="R24" s="216"/>
      <c r="S24" s="216" t="s">
        <v>123</v>
      </c>
      <c r="T24" s="216" t="s">
        <v>124</v>
      </c>
      <c r="U24" s="216">
        <v>7.0000000000000001E-3</v>
      </c>
      <c r="V24" s="216">
        <v>2.6880000000000002</v>
      </c>
      <c r="W24" s="216"/>
      <c r="X24" s="216" t="s">
        <v>125</v>
      </c>
      <c r="Y24" s="216" t="s">
        <v>126</v>
      </c>
      <c r="Z24" s="210"/>
      <c r="AA24" s="210"/>
      <c r="AB24" s="210"/>
      <c r="AC24" s="210"/>
      <c r="AD24" s="210"/>
      <c r="AE24" s="210"/>
      <c r="AF24" s="210"/>
      <c r="AG24" s="210" t="s">
        <v>127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ht="22.5">
      <c r="A25" s="227">
        <v>11</v>
      </c>
      <c r="B25" s="228" t="s">
        <v>163</v>
      </c>
      <c r="C25" s="240" t="s">
        <v>164</v>
      </c>
      <c r="D25" s="229" t="s">
        <v>122</v>
      </c>
      <c r="E25" s="230">
        <v>384</v>
      </c>
      <c r="F25" s="231">
        <v>321</v>
      </c>
      <c r="G25" s="232">
        <v>123264</v>
      </c>
      <c r="H25" s="216">
        <v>356.65</v>
      </c>
      <c r="I25" s="216">
        <v>136953.59999999998</v>
      </c>
      <c r="J25" s="216">
        <v>-35.65</v>
      </c>
      <c r="K25" s="216">
        <v>-13689.599999999999</v>
      </c>
      <c r="L25" s="216">
        <v>21</v>
      </c>
      <c r="M25" s="216">
        <v>149149.44</v>
      </c>
      <c r="N25" s="215">
        <v>0.22500999999999999</v>
      </c>
      <c r="O25" s="215">
        <v>86.403840000000002</v>
      </c>
      <c r="P25" s="215">
        <v>0</v>
      </c>
      <c r="Q25" s="215">
        <v>0</v>
      </c>
      <c r="R25" s="216"/>
      <c r="S25" s="216" t="s">
        <v>123</v>
      </c>
      <c r="T25" s="216" t="s">
        <v>124</v>
      </c>
      <c r="U25" s="216">
        <v>1.4E-2</v>
      </c>
      <c r="V25" s="216">
        <v>5.3760000000000003</v>
      </c>
      <c r="W25" s="216"/>
      <c r="X25" s="216" t="s">
        <v>125</v>
      </c>
      <c r="Y25" s="216" t="s">
        <v>126</v>
      </c>
      <c r="Z25" s="210"/>
      <c r="AA25" s="210"/>
      <c r="AB25" s="210"/>
      <c r="AC25" s="210"/>
      <c r="AD25" s="210"/>
      <c r="AE25" s="210"/>
      <c r="AF25" s="210"/>
      <c r="AG25" s="210" t="s">
        <v>127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>
      <c r="A26" s="213"/>
      <c r="B26" s="214"/>
      <c r="C26" s="241" t="s">
        <v>203</v>
      </c>
      <c r="D26" s="217"/>
      <c r="E26" s="218">
        <v>384</v>
      </c>
      <c r="F26" s="216"/>
      <c r="G26" s="216"/>
      <c r="H26" s="216"/>
      <c r="I26" s="216"/>
      <c r="J26" s="216"/>
      <c r="K26" s="216"/>
      <c r="L26" s="216"/>
      <c r="M26" s="216"/>
      <c r="N26" s="215"/>
      <c r="O26" s="215"/>
      <c r="P26" s="215"/>
      <c r="Q26" s="215"/>
      <c r="R26" s="216"/>
      <c r="S26" s="216"/>
      <c r="T26" s="216"/>
      <c r="U26" s="216"/>
      <c r="V26" s="216"/>
      <c r="W26" s="216"/>
      <c r="X26" s="216"/>
      <c r="Y26" s="216"/>
      <c r="Z26" s="210"/>
      <c r="AA26" s="210"/>
      <c r="AB26" s="210"/>
      <c r="AC26" s="210"/>
      <c r="AD26" s="210"/>
      <c r="AE26" s="210"/>
      <c r="AF26" s="210"/>
      <c r="AG26" s="210" t="s">
        <v>129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>
      <c r="A27" s="221" t="s">
        <v>118</v>
      </c>
      <c r="B27" s="222" t="s">
        <v>83</v>
      </c>
      <c r="C27" s="239" t="s">
        <v>84</v>
      </c>
      <c r="D27" s="223"/>
      <c r="E27" s="224"/>
      <c r="F27" s="225"/>
      <c r="G27" s="226">
        <v>24440</v>
      </c>
      <c r="H27" s="220"/>
      <c r="I27" s="220">
        <v>0</v>
      </c>
      <c r="J27" s="220"/>
      <c r="K27" s="220">
        <v>24440</v>
      </c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AG27" t="s">
        <v>119</v>
      </c>
    </row>
    <row r="28" spans="1:60">
      <c r="A28" s="233">
        <v>12</v>
      </c>
      <c r="B28" s="234" t="s">
        <v>168</v>
      </c>
      <c r="C28" s="242" t="s">
        <v>169</v>
      </c>
      <c r="D28" s="235" t="s">
        <v>167</v>
      </c>
      <c r="E28" s="236">
        <v>10</v>
      </c>
      <c r="F28" s="237">
        <v>2390</v>
      </c>
      <c r="G28" s="238">
        <v>23900</v>
      </c>
      <c r="H28" s="216">
        <v>0</v>
      </c>
      <c r="I28" s="216">
        <v>0</v>
      </c>
      <c r="J28" s="216">
        <v>2390</v>
      </c>
      <c r="K28" s="216">
        <v>23900</v>
      </c>
      <c r="L28" s="216">
        <v>21</v>
      </c>
      <c r="M28" s="216">
        <v>28919</v>
      </c>
      <c r="N28" s="215">
        <v>0</v>
      </c>
      <c r="O28" s="215">
        <v>0</v>
      </c>
      <c r="P28" s="215">
        <v>0</v>
      </c>
      <c r="Q28" s="215">
        <v>0</v>
      </c>
      <c r="R28" s="216"/>
      <c r="S28" s="216" t="s">
        <v>170</v>
      </c>
      <c r="T28" s="216" t="s">
        <v>124</v>
      </c>
      <c r="U28" s="216">
        <v>0</v>
      </c>
      <c r="V28" s="216">
        <v>0</v>
      </c>
      <c r="W28" s="216"/>
      <c r="X28" s="216" t="s">
        <v>125</v>
      </c>
      <c r="Y28" s="216" t="s">
        <v>126</v>
      </c>
      <c r="Z28" s="210"/>
      <c r="AA28" s="210"/>
      <c r="AB28" s="210"/>
      <c r="AC28" s="210"/>
      <c r="AD28" s="210"/>
      <c r="AE28" s="210"/>
      <c r="AF28" s="210"/>
      <c r="AG28" s="210" t="s">
        <v>127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>
      <c r="A29" s="227">
        <v>13</v>
      </c>
      <c r="B29" s="228" t="s">
        <v>136</v>
      </c>
      <c r="C29" s="240" t="s">
        <v>137</v>
      </c>
      <c r="D29" s="229" t="s">
        <v>122</v>
      </c>
      <c r="E29" s="230">
        <v>30</v>
      </c>
      <c r="F29" s="231">
        <v>18</v>
      </c>
      <c r="G29" s="232">
        <v>540</v>
      </c>
      <c r="H29" s="216">
        <v>0</v>
      </c>
      <c r="I29" s="216">
        <v>0</v>
      </c>
      <c r="J29" s="216">
        <v>18</v>
      </c>
      <c r="K29" s="216">
        <v>540</v>
      </c>
      <c r="L29" s="216">
        <v>21</v>
      </c>
      <c r="M29" s="216">
        <v>653.4</v>
      </c>
      <c r="N29" s="215">
        <v>0</v>
      </c>
      <c r="O29" s="215">
        <v>0</v>
      </c>
      <c r="P29" s="215">
        <v>0.126</v>
      </c>
      <c r="Q29" s="215">
        <v>3.7800000000000002</v>
      </c>
      <c r="R29" s="216"/>
      <c r="S29" s="216" t="s">
        <v>123</v>
      </c>
      <c r="T29" s="216" t="s">
        <v>124</v>
      </c>
      <c r="U29" s="216">
        <v>3.4000000000000002E-2</v>
      </c>
      <c r="V29" s="216">
        <v>1.02</v>
      </c>
      <c r="W29" s="216"/>
      <c r="X29" s="216" t="s">
        <v>125</v>
      </c>
      <c r="Y29" s="216" t="s">
        <v>126</v>
      </c>
      <c r="Z29" s="210"/>
      <c r="AA29" s="210"/>
      <c r="AB29" s="210"/>
      <c r="AC29" s="210"/>
      <c r="AD29" s="210"/>
      <c r="AE29" s="210"/>
      <c r="AF29" s="210"/>
      <c r="AG29" s="210" t="s">
        <v>127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>
      <c r="A30" s="213"/>
      <c r="B30" s="214"/>
      <c r="C30" s="241" t="s">
        <v>204</v>
      </c>
      <c r="D30" s="217"/>
      <c r="E30" s="218">
        <v>30</v>
      </c>
      <c r="F30" s="216"/>
      <c r="G30" s="216"/>
      <c r="H30" s="216"/>
      <c r="I30" s="216"/>
      <c r="J30" s="216"/>
      <c r="K30" s="216"/>
      <c r="L30" s="216"/>
      <c r="M30" s="216"/>
      <c r="N30" s="215"/>
      <c r="O30" s="215"/>
      <c r="P30" s="215"/>
      <c r="Q30" s="215"/>
      <c r="R30" s="216"/>
      <c r="S30" s="216"/>
      <c r="T30" s="216"/>
      <c r="U30" s="216"/>
      <c r="V30" s="216"/>
      <c r="W30" s="216"/>
      <c r="X30" s="216"/>
      <c r="Y30" s="216"/>
      <c r="Z30" s="210"/>
      <c r="AA30" s="210"/>
      <c r="AB30" s="210"/>
      <c r="AC30" s="210"/>
      <c r="AD30" s="210"/>
      <c r="AE30" s="210"/>
      <c r="AF30" s="210"/>
      <c r="AG30" s="210" t="s">
        <v>129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>
      <c r="A31" s="221" t="s">
        <v>118</v>
      </c>
      <c r="B31" s="222" t="s">
        <v>85</v>
      </c>
      <c r="C31" s="239" t="s">
        <v>86</v>
      </c>
      <c r="D31" s="223"/>
      <c r="E31" s="224"/>
      <c r="F31" s="225"/>
      <c r="G31" s="226">
        <v>1427.51</v>
      </c>
      <c r="H31" s="220"/>
      <c r="I31" s="220">
        <v>0</v>
      </c>
      <c r="J31" s="220"/>
      <c r="K31" s="220">
        <v>1427.51</v>
      </c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AG31" t="s">
        <v>119</v>
      </c>
    </row>
    <row r="32" spans="1:60">
      <c r="A32" s="233">
        <v>14</v>
      </c>
      <c r="B32" s="234" t="s">
        <v>205</v>
      </c>
      <c r="C32" s="242" t="s">
        <v>206</v>
      </c>
      <c r="D32" s="235" t="s">
        <v>141</v>
      </c>
      <c r="E32" s="236">
        <v>142.75140999999999</v>
      </c>
      <c r="F32" s="237">
        <v>10</v>
      </c>
      <c r="G32" s="238">
        <v>1427.51</v>
      </c>
      <c r="H32" s="216">
        <v>0</v>
      </c>
      <c r="I32" s="216">
        <v>0</v>
      </c>
      <c r="J32" s="216">
        <v>10</v>
      </c>
      <c r="K32" s="216">
        <v>1427.5140999999999</v>
      </c>
      <c r="L32" s="216">
        <v>21</v>
      </c>
      <c r="M32" s="216">
        <v>1727.2871</v>
      </c>
      <c r="N32" s="215">
        <v>0</v>
      </c>
      <c r="O32" s="215">
        <v>0</v>
      </c>
      <c r="P32" s="215">
        <v>0</v>
      </c>
      <c r="Q32" s="215">
        <v>0</v>
      </c>
      <c r="R32" s="216"/>
      <c r="S32" s="216" t="s">
        <v>123</v>
      </c>
      <c r="T32" s="216" t="s">
        <v>124</v>
      </c>
      <c r="U32" s="216">
        <v>1.6E-2</v>
      </c>
      <c r="V32" s="216">
        <v>2.2840225599999999</v>
      </c>
      <c r="W32" s="216"/>
      <c r="X32" s="216" t="s">
        <v>142</v>
      </c>
      <c r="Y32" s="216" t="s">
        <v>126</v>
      </c>
      <c r="Z32" s="210"/>
      <c r="AA32" s="210"/>
      <c r="AB32" s="210"/>
      <c r="AC32" s="210"/>
      <c r="AD32" s="210"/>
      <c r="AE32" s="210"/>
      <c r="AF32" s="210"/>
      <c r="AG32" s="210" t="s">
        <v>143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>
      <c r="A33" s="221" t="s">
        <v>118</v>
      </c>
      <c r="B33" s="222" t="s">
        <v>87</v>
      </c>
      <c r="C33" s="239" t="s">
        <v>88</v>
      </c>
      <c r="D33" s="223"/>
      <c r="E33" s="224"/>
      <c r="F33" s="225"/>
      <c r="G33" s="226">
        <v>604.79999999999995</v>
      </c>
      <c r="H33" s="220"/>
      <c r="I33" s="220">
        <v>0</v>
      </c>
      <c r="J33" s="220"/>
      <c r="K33" s="220">
        <v>604.79999999999995</v>
      </c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AG33" t="s">
        <v>119</v>
      </c>
    </row>
    <row r="34" spans="1:60">
      <c r="A34" s="233">
        <v>15</v>
      </c>
      <c r="B34" s="234" t="s">
        <v>144</v>
      </c>
      <c r="C34" s="242" t="s">
        <v>145</v>
      </c>
      <c r="D34" s="235" t="s">
        <v>141</v>
      </c>
      <c r="E34" s="236">
        <v>3.78</v>
      </c>
      <c r="F34" s="237">
        <v>56</v>
      </c>
      <c r="G34" s="238">
        <v>211.68</v>
      </c>
      <c r="H34" s="216">
        <v>0</v>
      </c>
      <c r="I34" s="216">
        <v>0</v>
      </c>
      <c r="J34" s="216">
        <v>56</v>
      </c>
      <c r="K34" s="216">
        <v>211.67999999999998</v>
      </c>
      <c r="L34" s="216">
        <v>21</v>
      </c>
      <c r="M34" s="216">
        <v>256.13279999999997</v>
      </c>
      <c r="N34" s="215">
        <v>0</v>
      </c>
      <c r="O34" s="215">
        <v>0</v>
      </c>
      <c r="P34" s="215">
        <v>0</v>
      </c>
      <c r="Q34" s="215">
        <v>0</v>
      </c>
      <c r="R34" s="216"/>
      <c r="S34" s="216" t="s">
        <v>123</v>
      </c>
      <c r="T34" s="216" t="s">
        <v>124</v>
      </c>
      <c r="U34" s="216">
        <v>0.01</v>
      </c>
      <c r="V34" s="216">
        <v>3.78E-2</v>
      </c>
      <c r="W34" s="216"/>
      <c r="X34" s="216" t="s">
        <v>146</v>
      </c>
      <c r="Y34" s="216" t="s">
        <v>126</v>
      </c>
      <c r="Z34" s="210"/>
      <c r="AA34" s="210"/>
      <c r="AB34" s="210"/>
      <c r="AC34" s="210"/>
      <c r="AD34" s="210"/>
      <c r="AE34" s="210"/>
      <c r="AF34" s="210"/>
      <c r="AG34" s="210" t="s">
        <v>147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>
      <c r="A35" s="233">
        <v>16</v>
      </c>
      <c r="B35" s="234" t="s">
        <v>148</v>
      </c>
      <c r="C35" s="242" t="s">
        <v>149</v>
      </c>
      <c r="D35" s="235" t="s">
        <v>141</v>
      </c>
      <c r="E35" s="236">
        <v>7.56</v>
      </c>
      <c r="F35" s="237">
        <v>8</v>
      </c>
      <c r="G35" s="238">
        <v>60.48</v>
      </c>
      <c r="H35" s="216">
        <v>0</v>
      </c>
      <c r="I35" s="216">
        <v>0</v>
      </c>
      <c r="J35" s="216">
        <v>8</v>
      </c>
      <c r="K35" s="216">
        <v>60.48</v>
      </c>
      <c r="L35" s="216">
        <v>21</v>
      </c>
      <c r="M35" s="216">
        <v>73.180799999999991</v>
      </c>
      <c r="N35" s="215">
        <v>0</v>
      </c>
      <c r="O35" s="215">
        <v>0</v>
      </c>
      <c r="P35" s="215">
        <v>0</v>
      </c>
      <c r="Q35" s="215">
        <v>0</v>
      </c>
      <c r="R35" s="216"/>
      <c r="S35" s="216" t="s">
        <v>123</v>
      </c>
      <c r="T35" s="216" t="s">
        <v>124</v>
      </c>
      <c r="U35" s="216">
        <v>0</v>
      </c>
      <c r="V35" s="216">
        <v>0</v>
      </c>
      <c r="W35" s="216"/>
      <c r="X35" s="216" t="s">
        <v>146</v>
      </c>
      <c r="Y35" s="216" t="s">
        <v>126</v>
      </c>
      <c r="Z35" s="210"/>
      <c r="AA35" s="210"/>
      <c r="AB35" s="210"/>
      <c r="AC35" s="210"/>
      <c r="AD35" s="210"/>
      <c r="AE35" s="210"/>
      <c r="AF35" s="210"/>
      <c r="AG35" s="210" t="s">
        <v>147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>
      <c r="A36" s="233">
        <v>17</v>
      </c>
      <c r="B36" s="234" t="s">
        <v>150</v>
      </c>
      <c r="C36" s="242" t="s">
        <v>151</v>
      </c>
      <c r="D36" s="235" t="s">
        <v>141</v>
      </c>
      <c r="E36" s="236">
        <v>3.78</v>
      </c>
      <c r="F36" s="237">
        <v>78</v>
      </c>
      <c r="G36" s="238">
        <v>294.83999999999997</v>
      </c>
      <c r="H36" s="216">
        <v>0</v>
      </c>
      <c r="I36" s="216">
        <v>0</v>
      </c>
      <c r="J36" s="216">
        <v>78</v>
      </c>
      <c r="K36" s="216">
        <v>294.83999999999997</v>
      </c>
      <c r="L36" s="216">
        <v>21</v>
      </c>
      <c r="M36" s="216">
        <v>356.75639999999999</v>
      </c>
      <c r="N36" s="215">
        <v>0</v>
      </c>
      <c r="O36" s="215">
        <v>0</v>
      </c>
      <c r="P36" s="215">
        <v>0</v>
      </c>
      <c r="Q36" s="215">
        <v>0</v>
      </c>
      <c r="R36" s="216"/>
      <c r="S36" s="216" t="s">
        <v>123</v>
      </c>
      <c r="T36" s="216" t="s">
        <v>124</v>
      </c>
      <c r="U36" s="216">
        <v>9.9000000000000005E-2</v>
      </c>
      <c r="V36" s="216">
        <v>0.37422</v>
      </c>
      <c r="W36" s="216"/>
      <c r="X36" s="216" t="s">
        <v>146</v>
      </c>
      <c r="Y36" s="216" t="s">
        <v>126</v>
      </c>
      <c r="Z36" s="210"/>
      <c r="AA36" s="210"/>
      <c r="AB36" s="210"/>
      <c r="AC36" s="210"/>
      <c r="AD36" s="210"/>
      <c r="AE36" s="210"/>
      <c r="AF36" s="210"/>
      <c r="AG36" s="210" t="s">
        <v>147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>
      <c r="A37" s="227">
        <v>18</v>
      </c>
      <c r="B37" s="228" t="s">
        <v>152</v>
      </c>
      <c r="C37" s="240" t="s">
        <v>153</v>
      </c>
      <c r="D37" s="229" t="s">
        <v>141</v>
      </c>
      <c r="E37" s="230">
        <v>3.78</v>
      </c>
      <c r="F37" s="231">
        <v>10</v>
      </c>
      <c r="G37" s="232">
        <v>37.799999999999997</v>
      </c>
      <c r="H37" s="216">
        <v>0</v>
      </c>
      <c r="I37" s="216">
        <v>0</v>
      </c>
      <c r="J37" s="216">
        <v>10</v>
      </c>
      <c r="K37" s="216">
        <v>37.799999999999997</v>
      </c>
      <c r="L37" s="216">
        <v>21</v>
      </c>
      <c r="M37" s="216">
        <v>45.737999999999992</v>
      </c>
      <c r="N37" s="215">
        <v>0</v>
      </c>
      <c r="O37" s="215">
        <v>0</v>
      </c>
      <c r="P37" s="215">
        <v>0</v>
      </c>
      <c r="Q37" s="215">
        <v>0</v>
      </c>
      <c r="R37" s="216"/>
      <c r="S37" s="216" t="s">
        <v>123</v>
      </c>
      <c r="T37" s="216" t="s">
        <v>124</v>
      </c>
      <c r="U37" s="216">
        <v>6.0000000000000001E-3</v>
      </c>
      <c r="V37" s="216">
        <v>2.2679999999999999E-2</v>
      </c>
      <c r="W37" s="216"/>
      <c r="X37" s="216" t="s">
        <v>146</v>
      </c>
      <c r="Y37" s="216" t="s">
        <v>126</v>
      </c>
      <c r="Z37" s="210"/>
      <c r="AA37" s="210"/>
      <c r="AB37" s="210"/>
      <c r="AC37" s="210"/>
      <c r="AD37" s="210"/>
      <c r="AE37" s="210"/>
      <c r="AF37" s="210"/>
      <c r="AG37" s="210" t="s">
        <v>147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>
      <c r="A38" s="3"/>
      <c r="B38" s="4"/>
      <c r="C38" s="243"/>
      <c r="D38" s="6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AE38">
        <v>12</v>
      </c>
      <c r="AF38">
        <v>21</v>
      </c>
      <c r="AG38" t="s">
        <v>104</v>
      </c>
    </row>
    <row r="39" spans="1:60">
      <c r="C39" s="244"/>
      <c r="D39" s="10"/>
      <c r="AG39" t="s">
        <v>154</v>
      </c>
    </row>
    <row r="40" spans="1:60">
      <c r="D40" s="10"/>
    </row>
    <row r="41" spans="1:60">
      <c r="D41" s="10"/>
    </row>
    <row r="42" spans="1:60">
      <c r="D42" s="10"/>
    </row>
    <row r="43" spans="1:60">
      <c r="D43" s="10"/>
    </row>
    <row r="44" spans="1:60">
      <c r="D44" s="10"/>
    </row>
    <row r="45" spans="1:60">
      <c r="D45" s="10"/>
    </row>
    <row r="46" spans="1:60">
      <c r="D46" s="10"/>
    </row>
    <row r="47" spans="1:60">
      <c r="D47" s="10"/>
    </row>
    <row r="48" spans="1:60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195" t="s">
        <v>7</v>
      </c>
      <c r="B1" s="195"/>
      <c r="C1" s="195"/>
      <c r="D1" s="195"/>
      <c r="E1" s="195"/>
      <c r="F1" s="195"/>
      <c r="G1" s="195"/>
      <c r="AG1" t="s">
        <v>92</v>
      </c>
    </row>
    <row r="2" spans="1:60" ht="24.95" customHeight="1">
      <c r="A2" s="196" t="s">
        <v>8</v>
      </c>
      <c r="B2" s="49" t="s">
        <v>44</v>
      </c>
      <c r="C2" s="199" t="s">
        <v>45</v>
      </c>
      <c r="D2" s="197"/>
      <c r="E2" s="197"/>
      <c r="F2" s="197"/>
      <c r="G2" s="198"/>
      <c r="AG2" t="s">
        <v>93</v>
      </c>
    </row>
    <row r="3" spans="1:60" ht="24.95" customHeight="1">
      <c r="A3" s="196" t="s">
        <v>9</v>
      </c>
      <c r="B3" s="49" t="s">
        <v>69</v>
      </c>
      <c r="C3" s="199" t="s">
        <v>70</v>
      </c>
      <c r="D3" s="197"/>
      <c r="E3" s="197"/>
      <c r="F3" s="197"/>
      <c r="G3" s="198"/>
      <c r="AC3" s="174" t="s">
        <v>93</v>
      </c>
      <c r="AG3" t="s">
        <v>94</v>
      </c>
    </row>
    <row r="4" spans="1:60" ht="24.95" customHeight="1">
      <c r="A4" s="200" t="s">
        <v>10</v>
      </c>
      <c r="B4" s="201" t="s">
        <v>63</v>
      </c>
      <c r="C4" s="202" t="s">
        <v>64</v>
      </c>
      <c r="D4" s="203"/>
      <c r="E4" s="203"/>
      <c r="F4" s="203"/>
      <c r="G4" s="204"/>
      <c r="AG4" t="s">
        <v>95</v>
      </c>
    </row>
    <row r="5" spans="1:60">
      <c r="D5" s="10"/>
    </row>
    <row r="6" spans="1:60" ht="38.25">
      <c r="A6" s="206" t="s">
        <v>96</v>
      </c>
      <c r="B6" s="208" t="s">
        <v>97</v>
      </c>
      <c r="C6" s="208" t="s">
        <v>98</v>
      </c>
      <c r="D6" s="207" t="s">
        <v>99</v>
      </c>
      <c r="E6" s="206" t="s">
        <v>100</v>
      </c>
      <c r="F6" s="205" t="s">
        <v>101</v>
      </c>
      <c r="G6" s="206" t="s">
        <v>31</v>
      </c>
      <c r="H6" s="209" t="s">
        <v>32</v>
      </c>
      <c r="I6" s="209" t="s">
        <v>102</v>
      </c>
      <c r="J6" s="209" t="s">
        <v>33</v>
      </c>
      <c r="K6" s="209" t="s">
        <v>103</v>
      </c>
      <c r="L6" s="209" t="s">
        <v>104</v>
      </c>
      <c r="M6" s="209" t="s">
        <v>105</v>
      </c>
      <c r="N6" s="209" t="s">
        <v>106</v>
      </c>
      <c r="O6" s="209" t="s">
        <v>107</v>
      </c>
      <c r="P6" s="209" t="s">
        <v>108</v>
      </c>
      <c r="Q6" s="209" t="s">
        <v>109</v>
      </c>
      <c r="R6" s="209" t="s">
        <v>110</v>
      </c>
      <c r="S6" s="209" t="s">
        <v>111</v>
      </c>
      <c r="T6" s="209" t="s">
        <v>112</v>
      </c>
      <c r="U6" s="209" t="s">
        <v>113</v>
      </c>
      <c r="V6" s="209" t="s">
        <v>114</v>
      </c>
      <c r="W6" s="209" t="s">
        <v>115</v>
      </c>
      <c r="X6" s="209" t="s">
        <v>116</v>
      </c>
      <c r="Y6" s="209" t="s">
        <v>117</v>
      </c>
    </row>
    <row r="7" spans="1:60" hidden="1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>
      <c r="A8" s="221" t="s">
        <v>118</v>
      </c>
      <c r="B8" s="222" t="s">
        <v>79</v>
      </c>
      <c r="C8" s="239" t="s">
        <v>80</v>
      </c>
      <c r="D8" s="223"/>
      <c r="E8" s="224"/>
      <c r="F8" s="225"/>
      <c r="G8" s="226">
        <v>-160772</v>
      </c>
      <c r="H8" s="220"/>
      <c r="I8" s="220">
        <v>-158093.20000000001</v>
      </c>
      <c r="J8" s="220"/>
      <c r="K8" s="220">
        <v>-2678.8</v>
      </c>
      <c r="L8" s="220"/>
      <c r="M8" s="220"/>
      <c r="N8" s="219"/>
      <c r="O8" s="219"/>
      <c r="P8" s="219"/>
      <c r="Q8" s="219"/>
      <c r="R8" s="220"/>
      <c r="S8" s="220"/>
      <c r="T8" s="220"/>
      <c r="U8" s="220"/>
      <c r="V8" s="220"/>
      <c r="W8" s="220"/>
      <c r="X8" s="220"/>
      <c r="Y8" s="220"/>
      <c r="AG8" t="s">
        <v>119</v>
      </c>
    </row>
    <row r="9" spans="1:60">
      <c r="A9" s="233">
        <v>1</v>
      </c>
      <c r="B9" s="234" t="s">
        <v>207</v>
      </c>
      <c r="C9" s="242" t="s">
        <v>208</v>
      </c>
      <c r="D9" s="235" t="s">
        <v>141</v>
      </c>
      <c r="E9" s="236">
        <v>-5</v>
      </c>
      <c r="F9" s="237">
        <v>2560</v>
      </c>
      <c r="G9" s="238">
        <v>-12800</v>
      </c>
      <c r="H9" s="216">
        <v>2165.9</v>
      </c>
      <c r="I9" s="216">
        <v>-10829.5</v>
      </c>
      <c r="J9" s="216">
        <v>394.1</v>
      </c>
      <c r="K9" s="216">
        <v>-1970.5</v>
      </c>
      <c r="L9" s="216">
        <v>21</v>
      </c>
      <c r="M9" s="216">
        <v>-15488</v>
      </c>
      <c r="N9" s="215">
        <v>1.0145</v>
      </c>
      <c r="O9" s="215">
        <v>-5.0724999999999998</v>
      </c>
      <c r="P9" s="215">
        <v>0</v>
      </c>
      <c r="Q9" s="215">
        <v>0</v>
      </c>
      <c r="R9" s="216"/>
      <c r="S9" s="216" t="s">
        <v>123</v>
      </c>
      <c r="T9" s="216" t="s">
        <v>124</v>
      </c>
      <c r="U9" s="216">
        <v>4.6779999999999999</v>
      </c>
      <c r="V9" s="216">
        <v>-23.39</v>
      </c>
      <c r="W9" s="216"/>
      <c r="X9" s="216" t="s">
        <v>125</v>
      </c>
      <c r="Y9" s="216" t="s">
        <v>126</v>
      </c>
      <c r="Z9" s="210"/>
      <c r="AA9" s="210"/>
      <c r="AB9" s="210"/>
      <c r="AC9" s="210"/>
      <c r="AD9" s="210"/>
      <c r="AE9" s="210"/>
      <c r="AF9" s="210"/>
      <c r="AG9" s="210" t="s">
        <v>127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2.5">
      <c r="A10" s="227">
        <v>2</v>
      </c>
      <c r="B10" s="228" t="s">
        <v>209</v>
      </c>
      <c r="C10" s="240" t="s">
        <v>210</v>
      </c>
      <c r="D10" s="229" t="s">
        <v>122</v>
      </c>
      <c r="E10" s="230">
        <v>-246</v>
      </c>
      <c r="F10" s="231">
        <v>19</v>
      </c>
      <c r="G10" s="232">
        <v>-4674</v>
      </c>
      <c r="H10" s="216">
        <v>26.03</v>
      </c>
      <c r="I10" s="216">
        <v>-6403.38</v>
      </c>
      <c r="J10" s="216">
        <v>-7.03</v>
      </c>
      <c r="K10" s="216">
        <v>1729.38</v>
      </c>
      <c r="L10" s="216">
        <v>21</v>
      </c>
      <c r="M10" s="216">
        <v>-5655.54</v>
      </c>
      <c r="N10" s="215">
        <v>5.6100000000000004E-3</v>
      </c>
      <c r="O10" s="215">
        <v>-1.3800600000000001</v>
      </c>
      <c r="P10" s="215">
        <v>0</v>
      </c>
      <c r="Q10" s="215">
        <v>0</v>
      </c>
      <c r="R10" s="216"/>
      <c r="S10" s="216" t="s">
        <v>123</v>
      </c>
      <c r="T10" s="216" t="s">
        <v>124</v>
      </c>
      <c r="U10" s="216">
        <v>4.0000000000000001E-3</v>
      </c>
      <c r="V10" s="216">
        <v>-0.98399999999999999</v>
      </c>
      <c r="W10" s="216"/>
      <c r="X10" s="216" t="s">
        <v>125</v>
      </c>
      <c r="Y10" s="216" t="s">
        <v>126</v>
      </c>
      <c r="Z10" s="210"/>
      <c r="AA10" s="210"/>
      <c r="AB10" s="210"/>
      <c r="AC10" s="210"/>
      <c r="AD10" s="210"/>
      <c r="AE10" s="210"/>
      <c r="AF10" s="210"/>
      <c r="AG10" s="210" t="s">
        <v>127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>
      <c r="A11" s="213"/>
      <c r="B11" s="214"/>
      <c r="C11" s="241" t="s">
        <v>211</v>
      </c>
      <c r="D11" s="217"/>
      <c r="E11" s="218">
        <v>-246</v>
      </c>
      <c r="F11" s="216"/>
      <c r="G11" s="216"/>
      <c r="H11" s="216"/>
      <c r="I11" s="216"/>
      <c r="J11" s="216"/>
      <c r="K11" s="216"/>
      <c r="L11" s="216"/>
      <c r="M11" s="216"/>
      <c r="N11" s="215"/>
      <c r="O11" s="215"/>
      <c r="P11" s="215"/>
      <c r="Q11" s="215"/>
      <c r="R11" s="216"/>
      <c r="S11" s="216"/>
      <c r="T11" s="216"/>
      <c r="U11" s="216"/>
      <c r="V11" s="216"/>
      <c r="W11" s="216"/>
      <c r="X11" s="216"/>
      <c r="Y11" s="216"/>
      <c r="Z11" s="210"/>
      <c r="AA11" s="210"/>
      <c r="AB11" s="210"/>
      <c r="AC11" s="210"/>
      <c r="AD11" s="210"/>
      <c r="AE11" s="210"/>
      <c r="AF11" s="210"/>
      <c r="AG11" s="210" t="s">
        <v>129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>
      <c r="A12" s="233">
        <v>3</v>
      </c>
      <c r="B12" s="234" t="s">
        <v>161</v>
      </c>
      <c r="C12" s="242" t="s">
        <v>162</v>
      </c>
      <c r="D12" s="235" t="s">
        <v>122</v>
      </c>
      <c r="E12" s="236">
        <v>-246</v>
      </c>
      <c r="F12" s="237">
        <v>78</v>
      </c>
      <c r="G12" s="238">
        <v>-19188</v>
      </c>
      <c r="H12" s="216">
        <v>85.07</v>
      </c>
      <c r="I12" s="216">
        <v>-20927.219999999998</v>
      </c>
      <c r="J12" s="216">
        <v>-7.07</v>
      </c>
      <c r="K12" s="216">
        <v>1739.22</v>
      </c>
      <c r="L12" s="216">
        <v>21</v>
      </c>
      <c r="M12" s="216">
        <v>-23217.48</v>
      </c>
      <c r="N12" s="215">
        <v>2.6530000000000001E-2</v>
      </c>
      <c r="O12" s="215">
        <v>-6.5263800000000005</v>
      </c>
      <c r="P12" s="215">
        <v>0</v>
      </c>
      <c r="Q12" s="215">
        <v>0</v>
      </c>
      <c r="R12" s="216"/>
      <c r="S12" s="216" t="s">
        <v>123</v>
      </c>
      <c r="T12" s="216" t="s">
        <v>124</v>
      </c>
      <c r="U12" s="216">
        <v>8.0000000000000002E-3</v>
      </c>
      <c r="V12" s="216">
        <v>-1.968</v>
      </c>
      <c r="W12" s="216"/>
      <c r="X12" s="216" t="s">
        <v>125</v>
      </c>
      <c r="Y12" s="216" t="s">
        <v>126</v>
      </c>
      <c r="Z12" s="210"/>
      <c r="AA12" s="210"/>
      <c r="AB12" s="210"/>
      <c r="AC12" s="210"/>
      <c r="AD12" s="210"/>
      <c r="AE12" s="210"/>
      <c r="AF12" s="210"/>
      <c r="AG12" s="210" t="s">
        <v>127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22.5">
      <c r="A13" s="227">
        <v>4</v>
      </c>
      <c r="B13" s="228" t="s">
        <v>174</v>
      </c>
      <c r="C13" s="240" t="s">
        <v>175</v>
      </c>
      <c r="D13" s="229" t="s">
        <v>122</v>
      </c>
      <c r="E13" s="230">
        <v>-630</v>
      </c>
      <c r="F13" s="231">
        <v>197</v>
      </c>
      <c r="G13" s="232">
        <v>-124110</v>
      </c>
      <c r="H13" s="216">
        <v>190.37</v>
      </c>
      <c r="I13" s="216">
        <v>-119933.1</v>
      </c>
      <c r="J13" s="216">
        <v>6.63</v>
      </c>
      <c r="K13" s="216">
        <v>-4176.8999999999996</v>
      </c>
      <c r="L13" s="216">
        <v>21</v>
      </c>
      <c r="M13" s="216">
        <v>-150173.1</v>
      </c>
      <c r="N13" s="215">
        <v>0.12169000000000001</v>
      </c>
      <c r="O13" s="215">
        <v>-76.664700000000011</v>
      </c>
      <c r="P13" s="215">
        <v>0</v>
      </c>
      <c r="Q13" s="215">
        <v>0</v>
      </c>
      <c r="R13" s="216"/>
      <c r="S13" s="216" t="s">
        <v>123</v>
      </c>
      <c r="T13" s="216" t="s">
        <v>124</v>
      </c>
      <c r="U13" s="216">
        <v>2.4E-2</v>
      </c>
      <c r="V13" s="216">
        <v>-15.120000000000001</v>
      </c>
      <c r="W13" s="216"/>
      <c r="X13" s="216" t="s">
        <v>125</v>
      </c>
      <c r="Y13" s="216" t="s">
        <v>126</v>
      </c>
      <c r="Z13" s="210"/>
      <c r="AA13" s="210"/>
      <c r="AB13" s="210"/>
      <c r="AC13" s="210"/>
      <c r="AD13" s="210"/>
      <c r="AE13" s="210"/>
      <c r="AF13" s="210"/>
      <c r="AG13" s="210" t="s">
        <v>127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>
      <c r="A14" s="213"/>
      <c r="B14" s="214"/>
      <c r="C14" s="241" t="s">
        <v>212</v>
      </c>
      <c r="D14" s="217"/>
      <c r="E14" s="218">
        <v>-450</v>
      </c>
      <c r="F14" s="216"/>
      <c r="G14" s="216"/>
      <c r="H14" s="216"/>
      <c r="I14" s="216"/>
      <c r="J14" s="216"/>
      <c r="K14" s="216"/>
      <c r="L14" s="216"/>
      <c r="M14" s="216"/>
      <c r="N14" s="215"/>
      <c r="O14" s="215"/>
      <c r="P14" s="215"/>
      <c r="Q14" s="215"/>
      <c r="R14" s="216"/>
      <c r="S14" s="216"/>
      <c r="T14" s="216"/>
      <c r="U14" s="216"/>
      <c r="V14" s="216"/>
      <c r="W14" s="216"/>
      <c r="X14" s="216"/>
      <c r="Y14" s="216"/>
      <c r="Z14" s="210"/>
      <c r="AA14" s="210"/>
      <c r="AB14" s="210"/>
      <c r="AC14" s="210"/>
      <c r="AD14" s="210"/>
      <c r="AE14" s="210"/>
      <c r="AF14" s="210"/>
      <c r="AG14" s="210" t="s">
        <v>129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>
      <c r="A15" s="213"/>
      <c r="B15" s="214"/>
      <c r="C15" s="241" t="s">
        <v>213</v>
      </c>
      <c r="D15" s="217"/>
      <c r="E15" s="218">
        <v>-540</v>
      </c>
      <c r="F15" s="216"/>
      <c r="G15" s="216"/>
      <c r="H15" s="216"/>
      <c r="I15" s="216"/>
      <c r="J15" s="216"/>
      <c r="K15" s="216"/>
      <c r="L15" s="216"/>
      <c r="M15" s="216"/>
      <c r="N15" s="215"/>
      <c r="O15" s="215"/>
      <c r="P15" s="215"/>
      <c r="Q15" s="215"/>
      <c r="R15" s="216"/>
      <c r="S15" s="216"/>
      <c r="T15" s="216"/>
      <c r="U15" s="216"/>
      <c r="V15" s="216"/>
      <c r="W15" s="216"/>
      <c r="X15" s="216"/>
      <c r="Y15" s="216"/>
      <c r="Z15" s="210"/>
      <c r="AA15" s="210"/>
      <c r="AB15" s="210"/>
      <c r="AC15" s="210"/>
      <c r="AD15" s="210"/>
      <c r="AE15" s="210"/>
      <c r="AF15" s="210"/>
      <c r="AG15" s="210" t="s">
        <v>129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>
      <c r="A16" s="213"/>
      <c r="B16" s="214"/>
      <c r="C16" s="241" t="s">
        <v>214</v>
      </c>
      <c r="D16" s="217"/>
      <c r="E16" s="218">
        <v>360</v>
      </c>
      <c r="F16" s="216"/>
      <c r="G16" s="216"/>
      <c r="H16" s="216"/>
      <c r="I16" s="216"/>
      <c r="J16" s="216"/>
      <c r="K16" s="216"/>
      <c r="L16" s="216"/>
      <c r="M16" s="216"/>
      <c r="N16" s="215"/>
      <c r="O16" s="215"/>
      <c r="P16" s="215"/>
      <c r="Q16" s="215"/>
      <c r="R16" s="216"/>
      <c r="S16" s="216"/>
      <c r="T16" s="216"/>
      <c r="U16" s="216"/>
      <c r="V16" s="216"/>
      <c r="W16" s="216"/>
      <c r="X16" s="216"/>
      <c r="Y16" s="216"/>
      <c r="Z16" s="210"/>
      <c r="AA16" s="210"/>
      <c r="AB16" s="210"/>
      <c r="AC16" s="210"/>
      <c r="AD16" s="210"/>
      <c r="AE16" s="210"/>
      <c r="AF16" s="210"/>
      <c r="AG16" s="210" t="s">
        <v>129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>
      <c r="A17" s="221" t="s">
        <v>118</v>
      </c>
      <c r="B17" s="222" t="s">
        <v>81</v>
      </c>
      <c r="C17" s="239" t="s">
        <v>82</v>
      </c>
      <c r="D17" s="223"/>
      <c r="E17" s="224"/>
      <c r="F17" s="225"/>
      <c r="G17" s="226">
        <v>-1250</v>
      </c>
      <c r="H17" s="220"/>
      <c r="I17" s="220">
        <v>-585.41999999999996</v>
      </c>
      <c r="J17" s="220"/>
      <c r="K17" s="220">
        <v>-664.58</v>
      </c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AG17" t="s">
        <v>119</v>
      </c>
    </row>
    <row r="18" spans="1:60">
      <c r="A18" s="233">
        <v>5</v>
      </c>
      <c r="B18" s="234" t="s">
        <v>215</v>
      </c>
      <c r="C18" s="242" t="s">
        <v>216</v>
      </c>
      <c r="D18" s="235" t="s">
        <v>193</v>
      </c>
      <c r="E18" s="236">
        <v>-1</v>
      </c>
      <c r="F18" s="237">
        <v>1250</v>
      </c>
      <c r="G18" s="238">
        <v>-1250</v>
      </c>
      <c r="H18" s="216">
        <v>585.41999999999996</v>
      </c>
      <c r="I18" s="216">
        <v>-585.41999999999996</v>
      </c>
      <c r="J18" s="216">
        <v>664.58</v>
      </c>
      <c r="K18" s="216">
        <v>-664.58</v>
      </c>
      <c r="L18" s="216">
        <v>21</v>
      </c>
      <c r="M18" s="216">
        <v>-1512.5</v>
      </c>
      <c r="N18" s="215">
        <v>0.31590000000000001</v>
      </c>
      <c r="O18" s="215">
        <v>-0.31590000000000001</v>
      </c>
      <c r="P18" s="215">
        <v>0</v>
      </c>
      <c r="Q18" s="215">
        <v>0</v>
      </c>
      <c r="R18" s="216"/>
      <c r="S18" s="216" t="s">
        <v>123</v>
      </c>
      <c r="T18" s="216" t="s">
        <v>124</v>
      </c>
      <c r="U18" s="216">
        <v>1.5509999999999999</v>
      </c>
      <c r="V18" s="216">
        <v>-1.5509999999999999</v>
      </c>
      <c r="W18" s="216"/>
      <c r="X18" s="216" t="s">
        <v>125</v>
      </c>
      <c r="Y18" s="216" t="s">
        <v>126</v>
      </c>
      <c r="Z18" s="210"/>
      <c r="AA18" s="210"/>
      <c r="AB18" s="210"/>
      <c r="AC18" s="210"/>
      <c r="AD18" s="210"/>
      <c r="AE18" s="210"/>
      <c r="AF18" s="210"/>
      <c r="AG18" s="210" t="s">
        <v>127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>
      <c r="A19" s="221" t="s">
        <v>118</v>
      </c>
      <c r="B19" s="222" t="s">
        <v>83</v>
      </c>
      <c r="C19" s="239" t="s">
        <v>84</v>
      </c>
      <c r="D19" s="223"/>
      <c r="E19" s="224"/>
      <c r="F19" s="225"/>
      <c r="G19" s="226">
        <v>-4186</v>
      </c>
      <c r="H19" s="220"/>
      <c r="I19" s="220">
        <v>-123.24</v>
      </c>
      <c r="J19" s="220"/>
      <c r="K19" s="220">
        <v>-4062.76</v>
      </c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AG19" t="s">
        <v>119</v>
      </c>
    </row>
    <row r="20" spans="1:60" ht="22.5">
      <c r="A20" s="227">
        <v>6</v>
      </c>
      <c r="B20" s="228" t="s">
        <v>217</v>
      </c>
      <c r="C20" s="240" t="s">
        <v>218</v>
      </c>
      <c r="D20" s="229" t="s">
        <v>167</v>
      </c>
      <c r="E20" s="230">
        <v>-40</v>
      </c>
      <c r="F20" s="231">
        <v>55</v>
      </c>
      <c r="G20" s="232">
        <v>-2200</v>
      </c>
      <c r="H20" s="216">
        <v>0</v>
      </c>
      <c r="I20" s="216">
        <v>0</v>
      </c>
      <c r="J20" s="216">
        <v>55</v>
      </c>
      <c r="K20" s="216">
        <v>-2200</v>
      </c>
      <c r="L20" s="216">
        <v>21</v>
      </c>
      <c r="M20" s="216">
        <v>-2662</v>
      </c>
      <c r="N20" s="215">
        <v>0</v>
      </c>
      <c r="O20" s="215">
        <v>0</v>
      </c>
      <c r="P20" s="215">
        <v>0.48</v>
      </c>
      <c r="Q20" s="215">
        <v>-19.2</v>
      </c>
      <c r="R20" s="216"/>
      <c r="S20" s="216" t="s">
        <v>123</v>
      </c>
      <c r="T20" s="216" t="s">
        <v>124</v>
      </c>
      <c r="U20" s="216">
        <v>1.4E-2</v>
      </c>
      <c r="V20" s="216">
        <v>-0.56000000000000005</v>
      </c>
      <c r="W20" s="216"/>
      <c r="X20" s="216" t="s">
        <v>125</v>
      </c>
      <c r="Y20" s="216" t="s">
        <v>126</v>
      </c>
      <c r="Z20" s="210"/>
      <c r="AA20" s="210"/>
      <c r="AB20" s="210"/>
      <c r="AC20" s="210"/>
      <c r="AD20" s="210"/>
      <c r="AE20" s="210"/>
      <c r="AF20" s="210"/>
      <c r="AG20" s="210" t="s">
        <v>127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>
      <c r="A21" s="213"/>
      <c r="B21" s="214"/>
      <c r="C21" s="241" t="s">
        <v>219</v>
      </c>
      <c r="D21" s="217"/>
      <c r="E21" s="218">
        <v>-40</v>
      </c>
      <c r="F21" s="216"/>
      <c r="G21" s="216"/>
      <c r="H21" s="216"/>
      <c r="I21" s="216"/>
      <c r="J21" s="216"/>
      <c r="K21" s="216"/>
      <c r="L21" s="216"/>
      <c r="M21" s="216"/>
      <c r="N21" s="215"/>
      <c r="O21" s="215"/>
      <c r="P21" s="215"/>
      <c r="Q21" s="215"/>
      <c r="R21" s="216"/>
      <c r="S21" s="216"/>
      <c r="T21" s="216"/>
      <c r="U21" s="216"/>
      <c r="V21" s="216"/>
      <c r="W21" s="216"/>
      <c r="X21" s="216"/>
      <c r="Y21" s="216"/>
      <c r="Z21" s="210"/>
      <c r="AA21" s="210"/>
      <c r="AB21" s="210"/>
      <c r="AC21" s="210"/>
      <c r="AD21" s="210"/>
      <c r="AE21" s="210"/>
      <c r="AF21" s="210"/>
      <c r="AG21" s="210" t="s">
        <v>129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>
      <c r="A22" s="233">
        <v>7</v>
      </c>
      <c r="B22" s="234" t="s">
        <v>220</v>
      </c>
      <c r="C22" s="242" t="s">
        <v>221</v>
      </c>
      <c r="D22" s="235" t="s">
        <v>122</v>
      </c>
      <c r="E22" s="236">
        <v>-156</v>
      </c>
      <c r="F22" s="237">
        <v>8</v>
      </c>
      <c r="G22" s="238">
        <v>-1248</v>
      </c>
      <c r="H22" s="216">
        <v>0.79</v>
      </c>
      <c r="I22" s="216">
        <v>-123.24000000000001</v>
      </c>
      <c r="J22" s="216">
        <v>7.21</v>
      </c>
      <c r="K22" s="216">
        <v>-1124.76</v>
      </c>
      <c r="L22" s="216">
        <v>21</v>
      </c>
      <c r="M22" s="216">
        <v>-1510.08</v>
      </c>
      <c r="N22" s="215">
        <v>1.0000000000000001E-5</v>
      </c>
      <c r="O22" s="215">
        <v>-1.5600000000000002E-3</v>
      </c>
      <c r="P22" s="215">
        <v>0</v>
      </c>
      <c r="Q22" s="215">
        <v>0</v>
      </c>
      <c r="R22" s="216"/>
      <c r="S22" s="216" t="s">
        <v>123</v>
      </c>
      <c r="T22" s="216" t="s">
        <v>124</v>
      </c>
      <c r="U22" s="216">
        <v>1.6E-2</v>
      </c>
      <c r="V22" s="216">
        <v>-2.496</v>
      </c>
      <c r="W22" s="216"/>
      <c r="X22" s="216" t="s">
        <v>125</v>
      </c>
      <c r="Y22" s="216" t="s">
        <v>126</v>
      </c>
      <c r="Z22" s="210"/>
      <c r="AA22" s="210"/>
      <c r="AB22" s="210"/>
      <c r="AC22" s="210"/>
      <c r="AD22" s="210"/>
      <c r="AE22" s="210"/>
      <c r="AF22" s="210"/>
      <c r="AG22" s="210" t="s">
        <v>127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>
      <c r="A23" s="233">
        <v>8</v>
      </c>
      <c r="B23" s="234" t="s">
        <v>222</v>
      </c>
      <c r="C23" s="242" t="s">
        <v>223</v>
      </c>
      <c r="D23" s="235" t="s">
        <v>122</v>
      </c>
      <c r="E23" s="236">
        <v>-246</v>
      </c>
      <c r="F23" s="237">
        <v>3</v>
      </c>
      <c r="G23" s="238">
        <v>-738</v>
      </c>
      <c r="H23" s="216">
        <v>0</v>
      </c>
      <c r="I23" s="216">
        <v>0</v>
      </c>
      <c r="J23" s="216">
        <v>3</v>
      </c>
      <c r="K23" s="216">
        <v>-738</v>
      </c>
      <c r="L23" s="216">
        <v>21</v>
      </c>
      <c r="M23" s="216">
        <v>-892.98</v>
      </c>
      <c r="N23" s="215">
        <v>0</v>
      </c>
      <c r="O23" s="215">
        <v>0</v>
      </c>
      <c r="P23" s="215">
        <v>0</v>
      </c>
      <c r="Q23" s="215">
        <v>0</v>
      </c>
      <c r="R23" s="216"/>
      <c r="S23" s="216" t="s">
        <v>123</v>
      </c>
      <c r="T23" s="216" t="s">
        <v>124</v>
      </c>
      <c r="U23" s="216">
        <v>2E-3</v>
      </c>
      <c r="V23" s="216">
        <v>-0.49199999999999999</v>
      </c>
      <c r="W23" s="216"/>
      <c r="X23" s="216" t="s">
        <v>125</v>
      </c>
      <c r="Y23" s="216" t="s">
        <v>126</v>
      </c>
      <c r="Z23" s="210"/>
      <c r="AA23" s="210"/>
      <c r="AB23" s="210"/>
      <c r="AC23" s="210"/>
      <c r="AD23" s="210"/>
      <c r="AE23" s="210"/>
      <c r="AF23" s="210"/>
      <c r="AG23" s="210" t="s">
        <v>127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>
      <c r="A24" s="221" t="s">
        <v>118</v>
      </c>
      <c r="B24" s="222" t="s">
        <v>85</v>
      </c>
      <c r="C24" s="239" t="s">
        <v>86</v>
      </c>
      <c r="D24" s="223"/>
      <c r="E24" s="224"/>
      <c r="F24" s="225"/>
      <c r="G24" s="226">
        <v>-899.61</v>
      </c>
      <c r="H24" s="220"/>
      <c r="I24" s="220">
        <v>0</v>
      </c>
      <c r="J24" s="220"/>
      <c r="K24" s="220">
        <v>-899.61</v>
      </c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AG24" t="s">
        <v>119</v>
      </c>
    </row>
    <row r="25" spans="1:60">
      <c r="A25" s="233">
        <v>9</v>
      </c>
      <c r="B25" s="234" t="s">
        <v>205</v>
      </c>
      <c r="C25" s="242" t="s">
        <v>206</v>
      </c>
      <c r="D25" s="235" t="s">
        <v>141</v>
      </c>
      <c r="E25" s="236">
        <v>-89.961100000000002</v>
      </c>
      <c r="F25" s="237">
        <v>10</v>
      </c>
      <c r="G25" s="238">
        <v>-899.61</v>
      </c>
      <c r="H25" s="216">
        <v>0</v>
      </c>
      <c r="I25" s="216">
        <v>0</v>
      </c>
      <c r="J25" s="216">
        <v>10</v>
      </c>
      <c r="K25" s="216">
        <v>-899.61099999999999</v>
      </c>
      <c r="L25" s="216">
        <v>21</v>
      </c>
      <c r="M25" s="216">
        <v>-1088.5281</v>
      </c>
      <c r="N25" s="215">
        <v>0</v>
      </c>
      <c r="O25" s="215">
        <v>0</v>
      </c>
      <c r="P25" s="215">
        <v>0</v>
      </c>
      <c r="Q25" s="215">
        <v>0</v>
      </c>
      <c r="R25" s="216"/>
      <c r="S25" s="216" t="s">
        <v>123</v>
      </c>
      <c r="T25" s="216" t="s">
        <v>124</v>
      </c>
      <c r="U25" s="216">
        <v>1.6E-2</v>
      </c>
      <c r="V25" s="216">
        <v>-1.4393776</v>
      </c>
      <c r="W25" s="216"/>
      <c r="X25" s="216" t="s">
        <v>142</v>
      </c>
      <c r="Y25" s="216" t="s">
        <v>126</v>
      </c>
      <c r="Z25" s="210"/>
      <c r="AA25" s="210"/>
      <c r="AB25" s="210"/>
      <c r="AC25" s="210"/>
      <c r="AD25" s="210"/>
      <c r="AE25" s="210"/>
      <c r="AF25" s="210"/>
      <c r="AG25" s="210" t="s">
        <v>143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>
      <c r="A26" s="221" t="s">
        <v>118</v>
      </c>
      <c r="B26" s="222" t="s">
        <v>87</v>
      </c>
      <c r="C26" s="239" t="s">
        <v>88</v>
      </c>
      <c r="D26" s="223"/>
      <c r="E26" s="224"/>
      <c r="F26" s="225"/>
      <c r="G26" s="226">
        <v>-3072</v>
      </c>
      <c r="H26" s="220"/>
      <c r="I26" s="220">
        <v>0</v>
      </c>
      <c r="J26" s="220"/>
      <c r="K26" s="220">
        <v>-3072</v>
      </c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AG26" t="s">
        <v>119</v>
      </c>
    </row>
    <row r="27" spans="1:60">
      <c r="A27" s="233">
        <v>10</v>
      </c>
      <c r="B27" s="234" t="s">
        <v>144</v>
      </c>
      <c r="C27" s="242" t="s">
        <v>145</v>
      </c>
      <c r="D27" s="235" t="s">
        <v>141</v>
      </c>
      <c r="E27" s="236">
        <v>-19.2</v>
      </c>
      <c r="F27" s="237">
        <v>56</v>
      </c>
      <c r="G27" s="238">
        <v>-1075.2</v>
      </c>
      <c r="H27" s="216">
        <v>0</v>
      </c>
      <c r="I27" s="216">
        <v>0</v>
      </c>
      <c r="J27" s="216">
        <v>56</v>
      </c>
      <c r="K27" s="216">
        <v>-1075.2</v>
      </c>
      <c r="L27" s="216">
        <v>21</v>
      </c>
      <c r="M27" s="216">
        <v>-1300.992</v>
      </c>
      <c r="N27" s="215">
        <v>0</v>
      </c>
      <c r="O27" s="215">
        <v>0</v>
      </c>
      <c r="P27" s="215">
        <v>0</v>
      </c>
      <c r="Q27" s="215">
        <v>0</v>
      </c>
      <c r="R27" s="216"/>
      <c r="S27" s="216" t="s">
        <v>123</v>
      </c>
      <c r="T27" s="216" t="s">
        <v>124</v>
      </c>
      <c r="U27" s="216">
        <v>0.01</v>
      </c>
      <c r="V27" s="216">
        <v>-0.192</v>
      </c>
      <c r="W27" s="216"/>
      <c r="X27" s="216" t="s">
        <v>146</v>
      </c>
      <c r="Y27" s="216" t="s">
        <v>126</v>
      </c>
      <c r="Z27" s="210"/>
      <c r="AA27" s="210"/>
      <c r="AB27" s="210"/>
      <c r="AC27" s="210"/>
      <c r="AD27" s="210"/>
      <c r="AE27" s="210"/>
      <c r="AF27" s="210"/>
      <c r="AG27" s="210" t="s">
        <v>147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>
      <c r="A28" s="233">
        <v>11</v>
      </c>
      <c r="B28" s="234" t="s">
        <v>148</v>
      </c>
      <c r="C28" s="242" t="s">
        <v>149</v>
      </c>
      <c r="D28" s="235" t="s">
        <v>141</v>
      </c>
      <c r="E28" s="236">
        <v>-38.4</v>
      </c>
      <c r="F28" s="237">
        <v>8</v>
      </c>
      <c r="G28" s="238">
        <v>-307.2</v>
      </c>
      <c r="H28" s="216">
        <v>0</v>
      </c>
      <c r="I28" s="216">
        <v>0</v>
      </c>
      <c r="J28" s="216">
        <v>8</v>
      </c>
      <c r="K28" s="216">
        <v>-307.2</v>
      </c>
      <c r="L28" s="216">
        <v>21</v>
      </c>
      <c r="M28" s="216">
        <v>-371.71199999999999</v>
      </c>
      <c r="N28" s="215">
        <v>0</v>
      </c>
      <c r="O28" s="215">
        <v>0</v>
      </c>
      <c r="P28" s="215">
        <v>0</v>
      </c>
      <c r="Q28" s="215">
        <v>0</v>
      </c>
      <c r="R28" s="216"/>
      <c r="S28" s="216" t="s">
        <v>123</v>
      </c>
      <c r="T28" s="216" t="s">
        <v>124</v>
      </c>
      <c r="U28" s="216">
        <v>0</v>
      </c>
      <c r="V28" s="216">
        <v>0</v>
      </c>
      <c r="W28" s="216"/>
      <c r="X28" s="216" t="s">
        <v>146</v>
      </c>
      <c r="Y28" s="216" t="s">
        <v>126</v>
      </c>
      <c r="Z28" s="210"/>
      <c r="AA28" s="210"/>
      <c r="AB28" s="210"/>
      <c r="AC28" s="210"/>
      <c r="AD28" s="210"/>
      <c r="AE28" s="210"/>
      <c r="AF28" s="210"/>
      <c r="AG28" s="210" t="s">
        <v>147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>
      <c r="A29" s="233">
        <v>12</v>
      </c>
      <c r="B29" s="234" t="s">
        <v>150</v>
      </c>
      <c r="C29" s="242" t="s">
        <v>151</v>
      </c>
      <c r="D29" s="235" t="s">
        <v>141</v>
      </c>
      <c r="E29" s="236">
        <v>-19.2</v>
      </c>
      <c r="F29" s="237">
        <v>78</v>
      </c>
      <c r="G29" s="238">
        <v>-1497.6</v>
      </c>
      <c r="H29" s="216">
        <v>0</v>
      </c>
      <c r="I29" s="216">
        <v>0</v>
      </c>
      <c r="J29" s="216">
        <v>78</v>
      </c>
      <c r="K29" s="216">
        <v>-1497.6</v>
      </c>
      <c r="L29" s="216">
        <v>21</v>
      </c>
      <c r="M29" s="216">
        <v>-1812.0959999999998</v>
      </c>
      <c r="N29" s="215">
        <v>0</v>
      </c>
      <c r="O29" s="215">
        <v>0</v>
      </c>
      <c r="P29" s="215">
        <v>0</v>
      </c>
      <c r="Q29" s="215">
        <v>0</v>
      </c>
      <c r="R29" s="216"/>
      <c r="S29" s="216" t="s">
        <v>123</v>
      </c>
      <c r="T29" s="216" t="s">
        <v>124</v>
      </c>
      <c r="U29" s="216">
        <v>9.9000000000000005E-2</v>
      </c>
      <c r="V29" s="216">
        <v>-1.9008</v>
      </c>
      <c r="W29" s="216"/>
      <c r="X29" s="216" t="s">
        <v>146</v>
      </c>
      <c r="Y29" s="216" t="s">
        <v>126</v>
      </c>
      <c r="Z29" s="210"/>
      <c r="AA29" s="210"/>
      <c r="AB29" s="210"/>
      <c r="AC29" s="210"/>
      <c r="AD29" s="210"/>
      <c r="AE29" s="210"/>
      <c r="AF29" s="210"/>
      <c r="AG29" s="210" t="s">
        <v>147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>
      <c r="A30" s="227">
        <v>13</v>
      </c>
      <c r="B30" s="228" t="s">
        <v>152</v>
      </c>
      <c r="C30" s="240" t="s">
        <v>153</v>
      </c>
      <c r="D30" s="229" t="s">
        <v>141</v>
      </c>
      <c r="E30" s="230">
        <v>-19.2</v>
      </c>
      <c r="F30" s="231">
        <v>10</v>
      </c>
      <c r="G30" s="232">
        <v>-192</v>
      </c>
      <c r="H30" s="216">
        <v>0</v>
      </c>
      <c r="I30" s="216">
        <v>0</v>
      </c>
      <c r="J30" s="216">
        <v>10</v>
      </c>
      <c r="K30" s="216">
        <v>-192</v>
      </c>
      <c r="L30" s="216">
        <v>21</v>
      </c>
      <c r="M30" s="216">
        <v>-232.32</v>
      </c>
      <c r="N30" s="215">
        <v>0</v>
      </c>
      <c r="O30" s="215">
        <v>0</v>
      </c>
      <c r="P30" s="215">
        <v>0</v>
      </c>
      <c r="Q30" s="215">
        <v>0</v>
      </c>
      <c r="R30" s="216"/>
      <c r="S30" s="216" t="s">
        <v>123</v>
      </c>
      <c r="T30" s="216" t="s">
        <v>124</v>
      </c>
      <c r="U30" s="216">
        <v>6.0000000000000001E-3</v>
      </c>
      <c r="V30" s="216">
        <v>-0.1152</v>
      </c>
      <c r="W30" s="216"/>
      <c r="X30" s="216" t="s">
        <v>146</v>
      </c>
      <c r="Y30" s="216" t="s">
        <v>126</v>
      </c>
      <c r="Z30" s="210"/>
      <c r="AA30" s="210"/>
      <c r="AB30" s="210"/>
      <c r="AC30" s="210"/>
      <c r="AD30" s="210"/>
      <c r="AE30" s="210"/>
      <c r="AF30" s="210"/>
      <c r="AG30" s="210" t="s">
        <v>147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>
      <c r="A31" s="3"/>
      <c r="B31" s="4"/>
      <c r="C31" s="243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AE31">
        <v>12</v>
      </c>
      <c r="AF31">
        <v>21</v>
      </c>
      <c r="AG31" t="s">
        <v>104</v>
      </c>
    </row>
    <row r="32" spans="1:60">
      <c r="C32" s="244"/>
      <c r="D32" s="10"/>
      <c r="AG32" t="s">
        <v>154</v>
      </c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58</vt:i4>
      </vt:variant>
    </vt:vector>
  </HeadingPairs>
  <TitlesOfParts>
    <vt:vector size="67" baseType="lpstr">
      <vt:lpstr>Pokyny pro vyplnění</vt:lpstr>
      <vt:lpstr>Stavba</vt:lpstr>
      <vt:lpstr>VzorPolozky</vt:lpstr>
      <vt:lpstr>01 02a Pol</vt:lpstr>
      <vt:lpstr>01 02b Pol</vt:lpstr>
      <vt:lpstr>03 02a Pol</vt:lpstr>
      <vt:lpstr>04 02a Pol</vt:lpstr>
      <vt:lpstr>06 02a Pol</vt:lpstr>
      <vt:lpstr>06 02b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02a Pol'!Názvy_tisku</vt:lpstr>
      <vt:lpstr>'01 02b Pol'!Názvy_tisku</vt:lpstr>
      <vt:lpstr>'03 02a Pol'!Názvy_tisku</vt:lpstr>
      <vt:lpstr>'04 02a Pol'!Názvy_tisku</vt:lpstr>
      <vt:lpstr>'06 02a Pol'!Názvy_tisku</vt:lpstr>
      <vt:lpstr>'06 02b Pol'!Názvy_tisku</vt:lpstr>
      <vt:lpstr>oadresa</vt:lpstr>
      <vt:lpstr>Stavba!Objednatel</vt:lpstr>
      <vt:lpstr>Stavba!Objekt</vt:lpstr>
      <vt:lpstr>'01 02a Pol'!Oblast_tisku</vt:lpstr>
      <vt:lpstr>'01 02b Pol'!Oblast_tisku</vt:lpstr>
      <vt:lpstr>'03 02a Pol'!Oblast_tisku</vt:lpstr>
      <vt:lpstr>'04 02a Pol'!Oblast_tisku</vt:lpstr>
      <vt:lpstr>'06 02a Pol'!Oblast_tisku</vt:lpstr>
      <vt:lpstr>'06 02b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Milan Lorek</dc:creator>
  <cp:lastModifiedBy>Ing. Milan Lorek</cp:lastModifiedBy>
  <cp:lastPrinted>2019-03-19T12:27:02Z</cp:lastPrinted>
  <dcterms:created xsi:type="dcterms:W3CDTF">2009-04-08T07:15:50Z</dcterms:created>
  <dcterms:modified xsi:type="dcterms:W3CDTF">2024-09-12T09:24:09Z</dcterms:modified>
</cp:coreProperties>
</file>