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ocuments\Jana\"/>
    </mc:Choice>
  </mc:AlternateContent>
  <xr:revisionPtr revIDLastSave="0" documentId="13_ncr:1_{C125BE39-3FEC-4460-8458-D7D8024ED63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" sheetId="1" r:id="rId1"/>
  </sheets>
  <calcPr calcId="191029"/>
</workbook>
</file>

<file path=xl/calcChain.xml><?xml version="1.0" encoding="utf-8"?>
<calcChain xmlns="http://schemas.openxmlformats.org/spreadsheetml/2006/main">
  <c r="E30" i="1" l="1"/>
  <c r="D31" i="1" l="1"/>
  <c r="E28" i="1"/>
  <c r="E31" i="1" s="1"/>
  <c r="E27" i="1"/>
  <c r="D23" i="1"/>
  <c r="D24" i="1" s="1"/>
  <c r="E22" i="1"/>
  <c r="E23" i="1" s="1"/>
  <c r="E24" i="1" s="1"/>
  <c r="E21" i="1"/>
  <c r="E19" i="1"/>
  <c r="E16" i="1"/>
  <c r="D16" i="1"/>
  <c r="E15" i="1"/>
  <c r="E14" i="1"/>
  <c r="E10" i="1"/>
  <c r="E11" i="1"/>
  <c r="E12" i="1"/>
  <c r="E9" i="1"/>
  <c r="D12" i="1"/>
  <c r="C23" i="1"/>
  <c r="C16" i="1"/>
  <c r="C31" i="1"/>
  <c r="C24" i="1" l="1"/>
</calcChain>
</file>

<file path=xl/sharedStrings.xml><?xml version="1.0" encoding="utf-8"?>
<sst xmlns="http://schemas.openxmlformats.org/spreadsheetml/2006/main" count="49" uniqueCount="39">
  <si>
    <t>DAŇOVÉ</t>
  </si>
  <si>
    <t>NEDAŇOVÉ</t>
  </si>
  <si>
    <t>KAPITÁLOVÉ</t>
  </si>
  <si>
    <t>PŘIJATÉ TRANSFERY</t>
  </si>
  <si>
    <t>z toho:</t>
  </si>
  <si>
    <t>Neinvestiční přijaté transfery</t>
  </si>
  <si>
    <t>Investiční přijaté transfery</t>
  </si>
  <si>
    <t>PŘÍJMY CELKEM</t>
  </si>
  <si>
    <t xml:space="preserve">PŘÍJMY </t>
  </si>
  <si>
    <t>VÝDAJE</t>
  </si>
  <si>
    <t>VÝDAJE CELKEM</t>
  </si>
  <si>
    <t>FINANCOVÁNÍ</t>
  </si>
  <si>
    <t xml:space="preserve">Zdroje z minulých let </t>
  </si>
  <si>
    <t>FINANCOVÁNÍ CELKEM</t>
  </si>
  <si>
    <t>Kč</t>
  </si>
  <si>
    <t>1xxx</t>
  </si>
  <si>
    <t>2xxx</t>
  </si>
  <si>
    <t>3xxx</t>
  </si>
  <si>
    <t>4xxx</t>
  </si>
  <si>
    <t>41xx</t>
  </si>
  <si>
    <t>42xx</t>
  </si>
  <si>
    <t>5xxx</t>
  </si>
  <si>
    <t>6xxx</t>
  </si>
  <si>
    <t>Uhrazené splátky dlouhodobých úvěrů</t>
  </si>
  <si>
    <r>
      <t xml:space="preserve">SALDO ROZPOČTU </t>
    </r>
    <r>
      <rPr>
        <sz val="13"/>
        <color theme="1"/>
        <rFont val="Calibri"/>
        <family val="2"/>
        <charset val="238"/>
        <scheme val="minor"/>
      </rPr>
      <t xml:space="preserve"> (PŘÍJMY - VÝDAJE)</t>
    </r>
  </si>
  <si>
    <t xml:space="preserve">z toho: </t>
  </si>
  <si>
    <t xml:space="preserve">              neinvestiční příspěvek ZŠaMŠ K. Svolinského</t>
  </si>
  <si>
    <t>Běžné výdaje</t>
  </si>
  <si>
    <t xml:space="preserve">INVESTICE  </t>
  </si>
  <si>
    <t>Obec Kunčice pod Ondřejníkem, IČO 00296856</t>
  </si>
  <si>
    <t>Položka dle rozp. skladby</t>
  </si>
  <si>
    <t>schválený rozpočet</t>
  </si>
  <si>
    <t>změna rozpočtu č. 1</t>
  </si>
  <si>
    <t>rozpočet po změně č. 1</t>
  </si>
  <si>
    <t>Návrh rozpočtového opatření č. 1/2026</t>
  </si>
  <si>
    <t>Zpracovala: Ing. Lenka Čajánková</t>
  </si>
  <si>
    <t>Nepřevedené částky vyrovnávající schodek a saldo státní pokladny (kontokorent)</t>
  </si>
  <si>
    <t>V Kunčicích p.O. dne 27.04.2026</t>
  </si>
  <si>
    <t>Rozklikávací rozpočty minulých let, včetně plnění, jsou zveřejněné na Internetu viz https://monitor.statnipokladna.cz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</si>
</sst>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4.5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3" fillId="2" borderId="10" xfId="0" applyFont="1" applyFill="1" applyBorder="1" applyAlignment="1">
      <alignment horizontal="center"/>
    </xf>
    <xf numFmtId="4" fontId="3" fillId="2" borderId="10" xfId="0" applyNumberFormat="1" applyFont="1" applyFill="1" applyBorder="1" applyAlignment="1">
      <alignment horizontal="right"/>
    </xf>
    <xf numFmtId="0" fontId="4" fillId="3" borderId="1" xfId="0" applyFont="1" applyFill="1" applyBorder="1"/>
    <xf numFmtId="0" fontId="3" fillId="3" borderId="2" xfId="0" applyFont="1" applyFill="1" applyBorder="1"/>
    <xf numFmtId="4" fontId="4" fillId="3" borderId="3" xfId="0" applyNumberFormat="1" applyFont="1" applyFill="1" applyBorder="1" applyAlignment="1">
      <alignment horizontal="right"/>
    </xf>
    <xf numFmtId="0" fontId="3" fillId="0" borderId="1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4" fontId="4" fillId="4" borderId="6" xfId="0" applyNumberFormat="1" applyFont="1" applyFill="1" applyBorder="1" applyAlignment="1">
      <alignment horizontal="right"/>
    </xf>
    <xf numFmtId="4" fontId="3" fillId="0" borderId="12" xfId="0" applyNumberFormat="1" applyFont="1" applyBorder="1" applyAlignment="1">
      <alignment horizontal="right"/>
    </xf>
    <xf numFmtId="0" fontId="1" fillId="0" borderId="10" xfId="0" applyFont="1" applyBorder="1" applyAlignment="1">
      <alignment horizontal="center"/>
    </xf>
    <xf numFmtId="4" fontId="1" fillId="0" borderId="10" xfId="0" applyNumberFormat="1" applyFont="1" applyBorder="1" applyAlignment="1">
      <alignment horizontal="right"/>
    </xf>
    <xf numFmtId="0" fontId="1" fillId="0" borderId="11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4" fontId="3" fillId="0" borderId="14" xfId="0" applyNumberFormat="1" applyFont="1" applyBorder="1" applyAlignment="1">
      <alignment horizontal="right"/>
    </xf>
    <xf numFmtId="4" fontId="6" fillId="0" borderId="10" xfId="0" applyNumberFormat="1" applyFont="1" applyBorder="1" applyAlignment="1">
      <alignment horizontal="right"/>
    </xf>
    <xf numFmtId="4" fontId="6" fillId="0" borderId="11" xfId="0" applyNumberFormat="1" applyFont="1" applyBorder="1" applyAlignment="1">
      <alignment horizontal="right"/>
    </xf>
    <xf numFmtId="0" fontId="0" fillId="0" borderId="0" xfId="0" applyAlignment="1">
      <alignment horizontal="right"/>
    </xf>
    <xf numFmtId="0" fontId="3" fillId="0" borderId="10" xfId="0" applyFont="1" applyBorder="1" applyAlignment="1">
      <alignment horizontal="center"/>
    </xf>
    <xf numFmtId="4" fontId="3" fillId="0" borderId="10" xfId="0" applyNumberFormat="1" applyFont="1" applyBorder="1" applyAlignment="1">
      <alignment horizontal="right"/>
    </xf>
    <xf numFmtId="4" fontId="1" fillId="0" borderId="18" xfId="0" applyNumberFormat="1" applyFont="1" applyBorder="1" applyAlignment="1">
      <alignment horizontal="right"/>
    </xf>
    <xf numFmtId="0" fontId="4" fillId="2" borderId="26" xfId="0" applyFont="1" applyFill="1" applyBorder="1"/>
    <xf numFmtId="4" fontId="3" fillId="2" borderId="18" xfId="0" applyNumberFormat="1" applyFont="1" applyFill="1" applyBorder="1" applyAlignment="1">
      <alignment horizontal="right"/>
    </xf>
    <xf numFmtId="0" fontId="4" fillId="2" borderId="27" xfId="0" applyFont="1" applyFill="1" applyBorder="1"/>
    <xf numFmtId="0" fontId="1" fillId="0" borderId="27" xfId="0" applyFont="1" applyBorder="1"/>
    <xf numFmtId="4" fontId="6" fillId="0" borderId="18" xfId="0" applyNumberFormat="1" applyFont="1" applyBorder="1" applyAlignment="1">
      <alignment horizontal="right"/>
    </xf>
    <xf numFmtId="0" fontId="1" fillId="0" borderId="28" xfId="0" applyFont="1" applyBorder="1"/>
    <xf numFmtId="0" fontId="3" fillId="0" borderId="27" xfId="0" applyFont="1" applyBorder="1"/>
    <xf numFmtId="4" fontId="3" fillId="0" borderId="18" xfId="0" applyNumberFormat="1" applyFont="1" applyBorder="1" applyAlignment="1">
      <alignment horizontal="right"/>
    </xf>
    <xf numFmtId="0" fontId="3" fillId="0" borderId="26" xfId="0" applyFont="1" applyBorder="1"/>
    <xf numFmtId="4" fontId="3" fillId="0" borderId="17" xfId="0" applyNumberFormat="1" applyFont="1" applyBorder="1" applyAlignment="1">
      <alignment horizontal="right"/>
    </xf>
    <xf numFmtId="4" fontId="3" fillId="0" borderId="19" xfId="0" applyNumberFormat="1" applyFont="1" applyBorder="1" applyAlignment="1">
      <alignment horizontal="right"/>
    </xf>
    <xf numFmtId="0" fontId="3" fillId="0" borderId="30" xfId="0" applyFont="1" applyBorder="1"/>
    <xf numFmtId="4" fontId="1" fillId="0" borderId="15" xfId="0" applyNumberFormat="1" applyFont="1" applyBorder="1" applyAlignment="1">
      <alignment horizontal="center" vertical="center"/>
    </xf>
    <xf numFmtId="4" fontId="1" fillId="0" borderId="12" xfId="0" applyNumberFormat="1" applyFont="1" applyBorder="1" applyAlignment="1">
      <alignment horizontal="center" vertical="center"/>
    </xf>
    <xf numFmtId="0" fontId="3" fillId="0" borderId="29" xfId="0" applyFont="1" applyBorder="1" applyAlignment="1">
      <alignment horizontal="left" wrapText="1"/>
    </xf>
    <xf numFmtId="0" fontId="3" fillId="0" borderId="25" xfId="0" applyFont="1" applyBorder="1" applyAlignment="1">
      <alignment horizontal="left" wrapText="1"/>
    </xf>
    <xf numFmtId="0" fontId="7" fillId="0" borderId="24" xfId="0" applyFont="1" applyBorder="1" applyAlignment="1">
      <alignment vertical="center"/>
    </xf>
    <xf numFmtId="0" fontId="7" fillId="0" borderId="25" xfId="0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4" fontId="3" fillId="0" borderId="11" xfId="0" applyNumberFormat="1" applyFont="1" applyBorder="1" applyAlignment="1">
      <alignment horizontal="right" vertical="center"/>
    </xf>
    <xf numFmtId="4" fontId="3" fillId="0" borderId="12" xfId="0" applyNumberFormat="1" applyFont="1" applyBorder="1" applyAlignment="1">
      <alignment horizontal="right"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4" fontId="8" fillId="5" borderId="16" xfId="0" applyNumberFormat="1" applyFont="1" applyFill="1" applyBorder="1" applyAlignment="1">
      <alignment horizontal="center" vertical="center" wrapText="1"/>
    </xf>
    <xf numFmtId="4" fontId="8" fillId="5" borderId="20" xfId="0" applyNumberFormat="1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4" fontId="8" fillId="5" borderId="4" xfId="0" applyNumberFormat="1" applyFont="1" applyFill="1" applyBorder="1" applyAlignment="1">
      <alignment horizontal="center" vertical="center" wrapText="1"/>
    </xf>
    <xf numFmtId="4" fontId="8" fillId="5" borderId="22" xfId="0" applyNumberFormat="1" applyFont="1" applyFill="1" applyBorder="1" applyAlignment="1">
      <alignment horizontal="center" vertical="center" wrapText="1"/>
    </xf>
    <xf numFmtId="4" fontId="8" fillId="5" borderId="7" xfId="0" applyNumberFormat="1" applyFont="1" applyFill="1" applyBorder="1" applyAlignment="1">
      <alignment horizontal="center" vertical="center" wrapText="1"/>
    </xf>
    <xf numFmtId="4" fontId="8" fillId="5" borderId="23" xfId="0" applyNumberFormat="1" applyFont="1" applyFill="1" applyBorder="1" applyAlignment="1">
      <alignment horizontal="center" vertical="center" wrapText="1"/>
    </xf>
    <xf numFmtId="4" fontId="8" fillId="5" borderId="15" xfId="0" applyNumberFormat="1" applyFont="1" applyFill="1" applyBorder="1" applyAlignment="1">
      <alignment horizontal="center" vertical="center" wrapText="1"/>
    </xf>
    <xf numFmtId="4" fontId="8" fillId="5" borderId="21" xfId="0" applyNumberFormat="1" applyFont="1" applyFill="1" applyBorder="1" applyAlignment="1">
      <alignment horizontal="center" vertical="center" wrapText="1"/>
    </xf>
    <xf numFmtId="0" fontId="7" fillId="0" borderId="30" xfId="0" applyFont="1" applyBorder="1" applyAlignment="1">
      <alignment vertical="center"/>
    </xf>
    <xf numFmtId="0" fontId="1" fillId="0" borderId="14" xfId="0" applyFont="1" applyBorder="1" applyAlignment="1">
      <alignment horizontal="center" vertical="center" wrapText="1"/>
    </xf>
    <xf numFmtId="4" fontId="1" fillId="0" borderId="14" xfId="0" applyNumberFormat="1" applyFont="1" applyBorder="1" applyAlignment="1">
      <alignment horizontal="center" vertical="center"/>
    </xf>
    <xf numFmtId="0" fontId="4" fillId="4" borderId="1" xfId="0" applyFont="1" applyFill="1" applyBorder="1"/>
    <xf numFmtId="0" fontId="3" fillId="4" borderId="2" xfId="0" applyFont="1" applyFill="1" applyBorder="1"/>
    <xf numFmtId="4" fontId="4" fillId="4" borderId="3" xfId="0" applyNumberFormat="1" applyFont="1" applyFill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7"/>
  <sheetViews>
    <sheetView tabSelected="1" topLeftCell="A13" workbookViewId="0">
      <selection activeCell="I33" sqref="I33"/>
    </sheetView>
  </sheetViews>
  <sheetFormatPr defaultRowHeight="14.4" x14ac:dyDescent="0.3"/>
  <cols>
    <col min="1" max="1" width="57.5546875" customWidth="1"/>
    <col min="2" max="2" width="14.5546875" customWidth="1"/>
    <col min="3" max="5" width="18.33203125" style="22" customWidth="1"/>
  </cols>
  <sheetData>
    <row r="1" spans="1:8" s="1" customFormat="1" ht="17.399999999999999" x14ac:dyDescent="0.35">
      <c r="A1" s="12" t="s">
        <v>29</v>
      </c>
      <c r="B1" s="3"/>
      <c r="C1" s="4"/>
      <c r="D1" s="4"/>
      <c r="E1" s="4"/>
    </row>
    <row r="2" spans="1:8" s="1" customFormat="1" ht="17.399999999999999" x14ac:dyDescent="0.35">
      <c r="A2" s="12"/>
      <c r="B2" s="3"/>
      <c r="C2" s="4"/>
      <c r="D2" s="4"/>
      <c r="E2" s="4"/>
    </row>
    <row r="3" spans="1:8" s="1" customFormat="1" ht="18" thickBot="1" x14ac:dyDescent="0.4">
      <c r="A3" s="3"/>
      <c r="B3" s="3"/>
      <c r="C3" s="4"/>
      <c r="D3" s="4"/>
      <c r="E3" s="4"/>
    </row>
    <row r="4" spans="1:8" s="2" customFormat="1" ht="19.2" thickBot="1" x14ac:dyDescent="0.4">
      <c r="A4" s="66" t="s">
        <v>34</v>
      </c>
      <c r="B4" s="67"/>
      <c r="C4" s="67"/>
      <c r="D4" s="67"/>
      <c r="E4" s="68"/>
    </row>
    <row r="5" spans="1:8" s="2" customFormat="1" ht="18.600000000000001" customHeight="1" x14ac:dyDescent="0.35">
      <c r="A5" s="54"/>
      <c r="B5" s="55"/>
      <c r="C5" s="58" t="s">
        <v>31</v>
      </c>
      <c r="D5" s="58" t="s">
        <v>32</v>
      </c>
      <c r="E5" s="50" t="s">
        <v>33</v>
      </c>
    </row>
    <row r="6" spans="1:8" s="2" customFormat="1" ht="19.2" customHeight="1" thickBot="1" x14ac:dyDescent="0.4">
      <c r="A6" s="56"/>
      <c r="B6" s="57"/>
      <c r="C6" s="59"/>
      <c r="D6" s="59"/>
      <c r="E6" s="51"/>
    </row>
    <row r="7" spans="1:8" s="1" customFormat="1" ht="15.6" x14ac:dyDescent="0.3">
      <c r="A7" s="42" t="s">
        <v>8</v>
      </c>
      <c r="B7" s="48" t="s">
        <v>30</v>
      </c>
      <c r="C7" s="48" t="s">
        <v>14</v>
      </c>
      <c r="D7" s="48" t="s">
        <v>14</v>
      </c>
      <c r="E7" s="52" t="s">
        <v>14</v>
      </c>
    </row>
    <row r="8" spans="1:8" s="1" customFormat="1" ht="15.6" x14ac:dyDescent="0.3">
      <c r="A8" s="43"/>
      <c r="B8" s="49"/>
      <c r="C8" s="49"/>
      <c r="D8" s="49"/>
      <c r="E8" s="53"/>
    </row>
    <row r="9" spans="1:8" s="1" customFormat="1" ht="17.399999999999999" x14ac:dyDescent="0.35">
      <c r="A9" s="26" t="s">
        <v>0</v>
      </c>
      <c r="B9" s="5" t="s">
        <v>15</v>
      </c>
      <c r="C9" s="6">
        <v>61053000</v>
      </c>
      <c r="D9" s="6">
        <v>0</v>
      </c>
      <c r="E9" s="27">
        <f>C9+D9</f>
        <v>61053000</v>
      </c>
    </row>
    <row r="10" spans="1:8" s="1" customFormat="1" ht="17.399999999999999" x14ac:dyDescent="0.35">
      <c r="A10" s="28" t="s">
        <v>1</v>
      </c>
      <c r="B10" s="5" t="s">
        <v>16</v>
      </c>
      <c r="C10" s="6">
        <v>15619600</v>
      </c>
      <c r="D10" s="6">
        <v>0</v>
      </c>
      <c r="E10" s="27">
        <f t="shared" ref="E10:E12" si="0">C10+D10</f>
        <v>15619600</v>
      </c>
    </row>
    <row r="11" spans="1:8" s="1" customFormat="1" ht="17.399999999999999" x14ac:dyDescent="0.35">
      <c r="A11" s="28" t="s">
        <v>2</v>
      </c>
      <c r="B11" s="5" t="s">
        <v>17</v>
      </c>
      <c r="C11" s="6">
        <v>8000</v>
      </c>
      <c r="D11" s="6">
        <v>0</v>
      </c>
      <c r="E11" s="27">
        <f t="shared" si="0"/>
        <v>8000</v>
      </c>
      <c r="H11" s="3"/>
    </row>
    <row r="12" spans="1:8" s="1" customFormat="1" ht="17.399999999999999" x14ac:dyDescent="0.35">
      <c r="A12" s="28" t="s">
        <v>3</v>
      </c>
      <c r="B12" s="5" t="s">
        <v>18</v>
      </c>
      <c r="C12" s="6">
        <v>21372000</v>
      </c>
      <c r="D12" s="6">
        <f>54518+100000</f>
        <v>154518</v>
      </c>
      <c r="E12" s="27">
        <f t="shared" si="0"/>
        <v>21526518</v>
      </c>
    </row>
    <row r="13" spans="1:8" s="1" customFormat="1" ht="15.6" x14ac:dyDescent="0.3">
      <c r="A13" s="29" t="s">
        <v>4</v>
      </c>
      <c r="B13" s="15"/>
      <c r="C13" s="16"/>
      <c r="D13" s="16"/>
      <c r="E13" s="25"/>
    </row>
    <row r="14" spans="1:8" s="1" customFormat="1" ht="15.6" x14ac:dyDescent="0.3">
      <c r="A14" s="29" t="s">
        <v>5</v>
      </c>
      <c r="B14" s="15" t="s">
        <v>19</v>
      </c>
      <c r="C14" s="20">
        <v>872000</v>
      </c>
      <c r="D14" s="20">
        <v>54518</v>
      </c>
      <c r="E14" s="30">
        <f>C14+D14</f>
        <v>926518</v>
      </c>
    </row>
    <row r="15" spans="1:8" s="1" customFormat="1" ht="16.2" thickBot="1" x14ac:dyDescent="0.35">
      <c r="A15" s="31" t="s">
        <v>6</v>
      </c>
      <c r="B15" s="17" t="s">
        <v>20</v>
      </c>
      <c r="C15" s="21">
        <v>20500000</v>
      </c>
      <c r="D15" s="21">
        <v>100000</v>
      </c>
      <c r="E15" s="30">
        <f>C15+D15</f>
        <v>20600000</v>
      </c>
    </row>
    <row r="16" spans="1:8" s="1" customFormat="1" ht="18" thickBot="1" x14ac:dyDescent="0.4">
      <c r="A16" s="7" t="s">
        <v>7</v>
      </c>
      <c r="B16" s="8"/>
      <c r="C16" s="9">
        <f>SUM(C9:C12)</f>
        <v>98052600</v>
      </c>
      <c r="D16" s="9">
        <f>SUM(D9:D12)</f>
        <v>154518</v>
      </c>
      <c r="E16" s="9">
        <f>SUM(E9:E12)</f>
        <v>98207118</v>
      </c>
    </row>
    <row r="17" spans="1:5" s="1" customFormat="1" ht="15.6" x14ac:dyDescent="0.3">
      <c r="A17" s="42" t="s">
        <v>9</v>
      </c>
      <c r="B17" s="48" t="s">
        <v>30</v>
      </c>
      <c r="C17" s="38" t="s">
        <v>14</v>
      </c>
      <c r="D17" s="38" t="s">
        <v>14</v>
      </c>
      <c r="E17" s="38" t="s">
        <v>14</v>
      </c>
    </row>
    <row r="18" spans="1:5" s="1" customFormat="1" ht="15.6" x14ac:dyDescent="0.3">
      <c r="A18" s="43"/>
      <c r="B18" s="49"/>
      <c r="C18" s="39"/>
      <c r="D18" s="39"/>
      <c r="E18" s="39"/>
    </row>
    <row r="19" spans="1:5" s="1" customFormat="1" ht="17.399999999999999" x14ac:dyDescent="0.35">
      <c r="A19" s="26" t="s">
        <v>27</v>
      </c>
      <c r="B19" s="5" t="s">
        <v>21</v>
      </c>
      <c r="C19" s="6">
        <v>70720600</v>
      </c>
      <c r="D19" s="6">
        <v>9848018</v>
      </c>
      <c r="E19" s="27">
        <f>D19+C19</f>
        <v>80568618</v>
      </c>
    </row>
    <row r="20" spans="1:5" s="1" customFormat="1" ht="17.399999999999999" x14ac:dyDescent="0.35">
      <c r="A20" s="32" t="s">
        <v>25</v>
      </c>
      <c r="B20" s="23"/>
      <c r="C20" s="24"/>
      <c r="D20" s="24"/>
      <c r="E20" s="33"/>
    </row>
    <row r="21" spans="1:5" s="3" customFormat="1" ht="17.399999999999999" x14ac:dyDescent="0.35">
      <c r="A21" s="32" t="s">
        <v>26</v>
      </c>
      <c r="B21" s="23">
        <v>5331</v>
      </c>
      <c r="C21" s="24">
        <v>10500000</v>
      </c>
      <c r="D21" s="24">
        <v>1200000</v>
      </c>
      <c r="E21" s="33">
        <f>C21+D21</f>
        <v>11700000</v>
      </c>
    </row>
    <row r="22" spans="1:5" s="1" customFormat="1" ht="18" thickBot="1" x14ac:dyDescent="0.4">
      <c r="A22" s="28" t="s">
        <v>28</v>
      </c>
      <c r="B22" s="5" t="s">
        <v>22</v>
      </c>
      <c r="C22" s="6">
        <v>31879000</v>
      </c>
      <c r="D22" s="6">
        <v>19306500</v>
      </c>
      <c r="E22" s="27">
        <f>C22+D22</f>
        <v>51185500</v>
      </c>
    </row>
    <row r="23" spans="1:5" s="1" customFormat="1" ht="18" thickBot="1" x14ac:dyDescent="0.4">
      <c r="A23" s="7" t="s">
        <v>10</v>
      </c>
      <c r="B23" s="8"/>
      <c r="C23" s="9">
        <f>SUM(C19,C22)</f>
        <v>102599600</v>
      </c>
      <c r="D23" s="9">
        <f>SUM(D19,D22)</f>
        <v>29154518</v>
      </c>
      <c r="E23" s="9">
        <f>SUM(E19,E22)</f>
        <v>131754118</v>
      </c>
    </row>
    <row r="24" spans="1:5" s="1" customFormat="1" ht="18" thickBot="1" x14ac:dyDescent="0.4">
      <c r="A24" s="63" t="s">
        <v>24</v>
      </c>
      <c r="B24" s="64"/>
      <c r="C24" s="65">
        <f>SUM(C16-C23)</f>
        <v>-4547000</v>
      </c>
      <c r="D24" s="13">
        <f>SUM(D16-D23)</f>
        <v>-29000000</v>
      </c>
      <c r="E24" s="13">
        <f>SUM(E16-E23)</f>
        <v>-33547000</v>
      </c>
    </row>
    <row r="25" spans="1:5" s="1" customFormat="1" ht="15.6" x14ac:dyDescent="0.3">
      <c r="A25" s="60" t="s">
        <v>11</v>
      </c>
      <c r="B25" s="61" t="s">
        <v>30</v>
      </c>
      <c r="C25" s="62" t="s">
        <v>14</v>
      </c>
      <c r="D25" s="38" t="s">
        <v>14</v>
      </c>
      <c r="E25" s="38" t="s">
        <v>14</v>
      </c>
    </row>
    <row r="26" spans="1:5" s="1" customFormat="1" ht="15.6" x14ac:dyDescent="0.3">
      <c r="A26" s="43"/>
      <c r="B26" s="49"/>
      <c r="C26" s="39"/>
      <c r="D26" s="39"/>
      <c r="E26" s="39"/>
    </row>
    <row r="27" spans="1:5" s="1" customFormat="1" ht="17.399999999999999" x14ac:dyDescent="0.35">
      <c r="A27" s="34" t="s">
        <v>12</v>
      </c>
      <c r="B27" s="10">
        <v>8115</v>
      </c>
      <c r="C27" s="14">
        <v>4000000</v>
      </c>
      <c r="D27" s="14">
        <v>25000000</v>
      </c>
      <c r="E27" s="35">
        <f>C27+D27</f>
        <v>29000000</v>
      </c>
    </row>
    <row r="28" spans="1:5" s="1" customFormat="1" ht="15.6" x14ac:dyDescent="0.3">
      <c r="A28" s="40" t="s">
        <v>36</v>
      </c>
      <c r="B28" s="44">
        <v>8905</v>
      </c>
      <c r="C28" s="46">
        <v>4000000</v>
      </c>
      <c r="D28" s="46">
        <v>4000000</v>
      </c>
      <c r="E28" s="46">
        <f>C28+D28</f>
        <v>8000000</v>
      </c>
    </row>
    <row r="29" spans="1:5" s="1" customFormat="1" ht="15.6" x14ac:dyDescent="0.3">
      <c r="A29" s="41"/>
      <c r="B29" s="45"/>
      <c r="C29" s="47"/>
      <c r="D29" s="47"/>
      <c r="E29" s="47"/>
    </row>
    <row r="30" spans="1:5" s="1" customFormat="1" ht="18" thickBot="1" x14ac:dyDescent="0.4">
      <c r="A30" s="37" t="s">
        <v>23</v>
      </c>
      <c r="B30" s="18">
        <v>8124</v>
      </c>
      <c r="C30" s="19">
        <v>-3453000</v>
      </c>
      <c r="D30" s="19">
        <v>0</v>
      </c>
      <c r="E30" s="36">
        <f>C30-D30</f>
        <v>-3453000</v>
      </c>
    </row>
    <row r="31" spans="1:5" s="1" customFormat="1" ht="18" thickBot="1" x14ac:dyDescent="0.4">
      <c r="A31" s="7" t="s">
        <v>13</v>
      </c>
      <c r="B31" s="8"/>
      <c r="C31" s="9">
        <f>SUM(C27:C30)</f>
        <v>4547000</v>
      </c>
      <c r="D31" s="9">
        <f>SUM(D27:D30)</f>
        <v>29000000</v>
      </c>
      <c r="E31" s="9">
        <f>SUM(E27:E30)</f>
        <v>33547000</v>
      </c>
    </row>
    <row r="32" spans="1:5" s="1" customFormat="1" ht="17.399999999999999" customHeight="1" x14ac:dyDescent="0.3">
      <c r="A32" s="70" t="s">
        <v>38</v>
      </c>
      <c r="B32" s="69"/>
      <c r="C32" s="69"/>
      <c r="D32" s="69"/>
      <c r="E32" s="71"/>
    </row>
    <row r="33" spans="1:5" s="1" customFormat="1" ht="16.2" thickBot="1" x14ac:dyDescent="0.35">
      <c r="A33" s="72"/>
      <c r="B33" s="73"/>
      <c r="C33" s="73"/>
      <c r="D33" s="73"/>
      <c r="E33" s="74"/>
    </row>
    <row r="34" spans="1:5" s="1" customFormat="1" ht="17.399999999999999" x14ac:dyDescent="0.35">
      <c r="A34" s="11"/>
      <c r="B34" s="11"/>
      <c r="C34" s="11"/>
      <c r="D34" s="11"/>
      <c r="E34" s="11"/>
    </row>
    <row r="35" spans="1:5" ht="17.399999999999999" x14ac:dyDescent="0.35">
      <c r="A35" s="3"/>
      <c r="B35" s="3"/>
      <c r="C35" s="4"/>
      <c r="D35" s="4"/>
      <c r="E35" s="4"/>
    </row>
    <row r="36" spans="1:5" ht="17.399999999999999" x14ac:dyDescent="0.35">
      <c r="A36" s="3" t="s">
        <v>37</v>
      </c>
      <c r="B36" s="3"/>
      <c r="C36" s="4"/>
      <c r="D36" s="4"/>
      <c r="E36" s="4"/>
    </row>
    <row r="37" spans="1:5" ht="17.399999999999999" x14ac:dyDescent="0.35">
      <c r="A37" s="3" t="s">
        <v>35</v>
      </c>
      <c r="B37" s="3"/>
      <c r="C37" s="4"/>
      <c r="D37" s="4"/>
      <c r="E37" s="4"/>
    </row>
  </sheetData>
  <mergeCells count="26">
    <mergeCell ref="A7:A8"/>
    <mergeCell ref="B7:B8"/>
    <mergeCell ref="C7:C8"/>
    <mergeCell ref="B17:B18"/>
    <mergeCell ref="B25:B26"/>
    <mergeCell ref="C25:C26"/>
    <mergeCell ref="C17:C18"/>
    <mergeCell ref="A32:E33"/>
    <mergeCell ref="D7:D8"/>
    <mergeCell ref="E5:E6"/>
    <mergeCell ref="E7:E8"/>
    <mergeCell ref="A5:B6"/>
    <mergeCell ref="C5:C6"/>
    <mergeCell ref="D5:D6"/>
    <mergeCell ref="A4:E4"/>
    <mergeCell ref="D17:D18"/>
    <mergeCell ref="E17:E18"/>
    <mergeCell ref="D25:D26"/>
    <mergeCell ref="E25:E26"/>
    <mergeCell ref="A28:A29"/>
    <mergeCell ref="A17:A18"/>
    <mergeCell ref="A25:A26"/>
    <mergeCell ref="B28:B29"/>
    <mergeCell ref="C28:C29"/>
    <mergeCell ref="D28:D29"/>
    <mergeCell ref="E28:E29"/>
  </mergeCells>
  <pageMargins left="0.51181102362204722" right="0.31496062992125984" top="0.39370078740157483" bottom="0.19685039370078741" header="0.31496062992125984" footer="0.31496062992125984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2026</vt:lpstr>
    </vt:vector>
  </TitlesOfParts>
  <Company>ATC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 Martináková</dc:creator>
  <cp:lastModifiedBy>Miroslav Lacina</cp:lastModifiedBy>
  <cp:lastPrinted>2026-04-27T18:25:22Z</cp:lastPrinted>
  <dcterms:created xsi:type="dcterms:W3CDTF">2019-11-25T08:01:53Z</dcterms:created>
  <dcterms:modified xsi:type="dcterms:W3CDTF">2026-04-27T18:27:35Z</dcterms:modified>
</cp:coreProperties>
</file>