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\Desktop\střednědobý výhled\"/>
    </mc:Choice>
  </mc:AlternateContent>
  <xr:revisionPtr revIDLastSave="0" documentId="8_{81A40EB3-F9F2-4648-B11C-CD728F5F64D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ist1" sheetId="1" r:id="rId1"/>
    <sheet name="23-25" sheetId="2" r:id="rId2"/>
    <sheet name="25-26" sheetId="3" r:id="rId3"/>
  </sheets>
  <calcPr calcId="191029"/>
</workbook>
</file>

<file path=xl/calcChain.xml><?xml version="1.0" encoding="utf-8"?>
<calcChain xmlns="http://schemas.openxmlformats.org/spreadsheetml/2006/main">
  <c r="D14" i="2" l="1"/>
  <c r="F6" i="1"/>
  <c r="F5" i="1"/>
  <c r="F11" i="1"/>
  <c r="E11" i="1"/>
  <c r="E13" i="1" s="1"/>
  <c r="E6" i="1"/>
  <c r="E5" i="1"/>
  <c r="D6" i="2"/>
  <c r="C11" i="2"/>
  <c r="D5" i="2"/>
  <c r="E5" i="2" s="1"/>
  <c r="E6" i="2"/>
  <c r="D13" i="2"/>
  <c r="E13" i="2" s="1"/>
  <c r="C17" i="2"/>
  <c r="C15" i="2"/>
  <c r="C9" i="2"/>
  <c r="F13" i="1"/>
  <c r="D13" i="1"/>
  <c r="D9" i="1"/>
  <c r="D12" i="3" l="1"/>
  <c r="D17" i="2"/>
  <c r="E15" i="2"/>
  <c r="E17" i="2"/>
  <c r="D15" i="2"/>
  <c r="E9" i="2"/>
  <c r="E11" i="2" s="1"/>
  <c r="D9" i="2"/>
  <c r="D11" i="2" s="1"/>
  <c r="D14" i="1"/>
  <c r="D19" i="1" s="1"/>
  <c r="F9" i="1"/>
  <c r="F14" i="1" s="1"/>
  <c r="F19" i="1" s="1"/>
  <c r="D20" i="1"/>
  <c r="E9" i="1"/>
  <c r="E14" i="1" s="1"/>
  <c r="C9" i="3" l="1"/>
  <c r="D5" i="3"/>
  <c r="D9" i="3" s="1"/>
  <c r="D14" i="3"/>
  <c r="C14" i="3"/>
  <c r="F20" i="1"/>
  <c r="E20" i="1"/>
  <c r="E19" i="1"/>
  <c r="E21" i="1" s="1"/>
  <c r="F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  <author>Jašek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1
ř.4010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2
ř.4020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3
ř.4030</t>
        </r>
      </text>
    </comment>
    <comment ref="C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4
ř.4040</t>
        </r>
      </text>
    </comment>
    <comment ref="C1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6
ř.4210</t>
        </r>
      </text>
    </comment>
    <comment ref="C1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7
ř.4220</t>
        </r>
      </text>
    </comment>
    <comment ref="C19" authorId="1" shapeId="0" xr:uid="{00000000-0006-0000-0000-00000E000000}">
      <text>
        <r>
          <rPr>
            <b/>
            <sz val="8"/>
            <color indexed="81"/>
            <rFont val="Tahoma"/>
            <family val="2"/>
            <charset val="238"/>
          </rPr>
          <t>kladné číslo znamená úbytek na vlastních účtech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B5" authorId="0" shapeId="0" xr:uid="{E09BBD4A-742A-4B2F-8400-5EC16A0683C3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1
ř.4010
</t>
        </r>
      </text>
    </comment>
    <comment ref="B6" authorId="0" shapeId="0" xr:uid="{828B4DF0-641E-40C2-B421-E07E860A0832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2
ř.4020</t>
        </r>
      </text>
    </comment>
    <comment ref="B7" authorId="0" shapeId="0" xr:uid="{CE7E33CF-3371-4C10-856E-CD371C170CE5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3
ř.4030</t>
        </r>
      </text>
    </comment>
    <comment ref="B8" authorId="0" shapeId="0" xr:uid="{7A8E4F2F-314E-48C2-AB52-DADDE8388AEC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4
ř.4040</t>
        </r>
      </text>
    </comment>
    <comment ref="B13" authorId="0" shapeId="0" xr:uid="{64ACB3C6-0363-40D0-86A0-30BA279DC1B7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6
ř.4210</t>
        </r>
      </text>
    </comment>
    <comment ref="B14" authorId="0" shapeId="0" xr:uid="{6AD3769F-8104-4096-AE88-1C762628EB95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7
ř.4220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B5" authorId="0" shapeId="0" xr:uid="{97415381-7DCA-4593-8546-B96A325B9C63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1
ř.4010
</t>
        </r>
      </text>
    </comment>
    <comment ref="B6" authorId="0" shapeId="0" xr:uid="{ED70FDEB-C49E-4835-B525-1FEC59860A91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2
ř.4020</t>
        </r>
      </text>
    </comment>
    <comment ref="B7" authorId="0" shapeId="0" xr:uid="{7851358E-F8C5-4753-A224-5FE69881B6AC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3
ř.4030</t>
        </r>
      </text>
    </comment>
    <comment ref="B8" authorId="0" shapeId="0" xr:uid="{C0D6EACB-DB61-4A67-89D2-3648A7438D1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4
ř.4040</t>
        </r>
      </text>
    </comment>
    <comment ref="B12" authorId="0" shapeId="0" xr:uid="{CE0DCDFD-285B-49AB-B9E0-3DF7A239E870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6
ř.4210</t>
        </r>
      </text>
    </comment>
    <comment ref="B13" authorId="0" shapeId="0" xr:uid="{C8AACAF7-47EE-4D0F-AC82-809736B97DA1}">
      <text>
        <r>
          <rPr>
            <b/>
            <sz val="9"/>
            <color indexed="81"/>
            <rFont val="Tahoma"/>
            <family val="2"/>
            <charset val="238"/>
          </rPr>
          <t>TOSHIBA:</t>
        </r>
        <r>
          <rPr>
            <sz val="9"/>
            <color indexed="81"/>
            <rFont val="Tahoma"/>
            <family val="2"/>
            <charset val="238"/>
          </rPr>
          <t xml:space="preserve">
třída 7
ř.4220</t>
        </r>
      </text>
    </comment>
  </commentList>
</comments>
</file>

<file path=xl/sharedStrings.xml><?xml version="1.0" encoding="utf-8"?>
<sst xmlns="http://schemas.openxmlformats.org/spreadsheetml/2006/main" count="68" uniqueCount="35">
  <si>
    <t>Ukazatel</t>
  </si>
  <si>
    <t>-</t>
  </si>
  <si>
    <t>Příjmy</t>
  </si>
  <si>
    <t>Daňové</t>
  </si>
  <si>
    <t>Nedaňové</t>
  </si>
  <si>
    <t>Kapitálové příjmy</t>
  </si>
  <si>
    <t>Dotace běžné + kapitálové (provozní a investiční)</t>
  </si>
  <si>
    <t>Příjmy celkem</t>
  </si>
  <si>
    <t>Výdaje</t>
  </si>
  <si>
    <t>Běžné (provozní výdaje)</t>
  </si>
  <si>
    <t>Kapitálové (investiční výdaje)</t>
  </si>
  <si>
    <t>Výdaje celkem</t>
  </si>
  <si>
    <t>Saldo příjmů a výdajů</t>
  </si>
  <si>
    <t>Přijaté úvěry krátkodobé (+)</t>
  </si>
  <si>
    <t>Přijaté úvěry dlouhodobé (+)</t>
  </si>
  <si>
    <t>Uhrazené splátky kr. půjčených prostředků (-)</t>
  </si>
  <si>
    <t>Uhrazené splátky dl. půjčených prostředků (-)</t>
  </si>
  <si>
    <t>Změna stavu krátk. prostředků na BÚ (+/-)</t>
  </si>
  <si>
    <t>Financování (+/-)</t>
  </si>
  <si>
    <t>Zůstatek zákl. běžného účtu 31.12.</t>
  </si>
  <si>
    <r>
      <rPr>
        <b/>
        <sz val="12"/>
        <rFont val="Times New Roman"/>
        <family val="1"/>
        <charset val="238"/>
      </rPr>
      <t>zpracovala:</t>
    </r>
    <r>
      <rPr>
        <sz val="9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Hana Vachová</t>
    </r>
  </si>
  <si>
    <t>Tř.</t>
  </si>
  <si>
    <r>
      <t xml:space="preserve">vyvěšeno:   </t>
    </r>
    <r>
      <rPr>
        <sz val="12"/>
        <rFont val="Times New Roman"/>
        <family val="1"/>
        <charset val="238"/>
      </rPr>
      <t>9.12.2020</t>
    </r>
    <r>
      <rPr>
        <b/>
        <sz val="12"/>
        <rFont val="Times New Roman"/>
        <family val="1"/>
        <charset val="238"/>
      </rPr>
      <t xml:space="preserve">     aktualizováno: 1</t>
    </r>
    <r>
      <rPr>
        <sz val="12"/>
        <rFont val="Times New Roman"/>
        <family val="1"/>
        <charset val="238"/>
      </rPr>
      <t>.03.2021</t>
    </r>
  </si>
  <si>
    <t>V listinné podobě je k nahlédnutí na obecním úřadě.</t>
  </si>
  <si>
    <t xml:space="preserve">sejmuto:         schváleno ZO: </t>
  </si>
  <si>
    <t>Návrh střednědobého výhledu 2023 - 2025</t>
  </si>
  <si>
    <t>Financování +/-</t>
  </si>
  <si>
    <t>Splátka úvěru</t>
  </si>
  <si>
    <t>Příjmy celkem třída 1-4</t>
  </si>
  <si>
    <t xml:space="preserve"> Střednědobý výhled 2023 - 2025</t>
  </si>
  <si>
    <t>sejmuto:                         schváleno ZO: 29.5.2023</t>
  </si>
  <si>
    <t xml:space="preserve">vyvěšeno:             aktualizováno: </t>
  </si>
  <si>
    <t xml:space="preserve">sejmuto:                       schváleno ZO: </t>
  </si>
  <si>
    <t>Návrh Střednědobého výhledu 2025 - 2026</t>
  </si>
  <si>
    <t>Financování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</si>
</sst>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" fontId="9" fillId="0" borderId="0" xfId="0" applyNumberFormat="1" applyFont="1"/>
    <xf numFmtId="1" fontId="9" fillId="0" borderId="0" xfId="0" applyNumberFormat="1" applyFont="1" applyAlignment="1">
      <alignment horizontal="center"/>
    </xf>
    <xf numFmtId="1" fontId="5" fillId="0" borderId="0" xfId="0" applyNumberFormat="1" applyFont="1"/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1" fontId="10" fillId="0" borderId="0" xfId="0" applyNumberFormat="1" applyFont="1"/>
    <xf numFmtId="3" fontId="14" fillId="0" borderId="1" xfId="0" applyNumberFormat="1" applyFont="1" applyBorder="1"/>
    <xf numFmtId="3" fontId="11" fillId="0" borderId="1" xfId="0" applyNumberFormat="1" applyFont="1" applyBorder="1"/>
    <xf numFmtId="3" fontId="16" fillId="0" borderId="1" xfId="0" applyNumberFormat="1" applyFont="1" applyBorder="1"/>
    <xf numFmtId="1" fontId="11" fillId="0" borderId="0" xfId="0" applyNumberFormat="1" applyFont="1" applyAlignment="1">
      <alignment horizontal="center"/>
    </xf>
    <xf numFmtId="1" fontId="11" fillId="0" borderId="1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3" fontId="14" fillId="3" borderId="1" xfId="0" applyNumberFormat="1" applyFont="1" applyFill="1" applyBorder="1"/>
    <xf numFmtId="1" fontId="11" fillId="6" borderId="7" xfId="0" applyNumberFormat="1" applyFont="1" applyFill="1" applyBorder="1" applyAlignment="1">
      <alignment horizontal="center"/>
    </xf>
    <xf numFmtId="1" fontId="12" fillId="6" borderId="4" xfId="0" applyNumberFormat="1" applyFont="1" applyFill="1" applyBorder="1"/>
    <xf numFmtId="3" fontId="14" fillId="6" borderId="4" xfId="0" applyNumberFormat="1" applyFont="1" applyFill="1" applyBorder="1"/>
    <xf numFmtId="3" fontId="14" fillId="6" borderId="3" xfId="0" applyNumberFormat="1" applyFont="1" applyFill="1" applyBorder="1"/>
    <xf numFmtId="1" fontId="13" fillId="3" borderId="1" xfId="0" applyNumberFormat="1" applyFont="1" applyFill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1" fontId="12" fillId="0" borderId="9" xfId="0" applyNumberFormat="1" applyFont="1" applyBorder="1"/>
    <xf numFmtId="1" fontId="6" fillId="0" borderId="10" xfId="0" applyNumberFormat="1" applyFont="1" applyBorder="1" applyAlignment="1">
      <alignment horizontal="center"/>
    </xf>
    <xf numFmtId="1" fontId="12" fillId="0" borderId="5" xfId="0" applyNumberFormat="1" applyFont="1" applyBorder="1"/>
    <xf numFmtId="1" fontId="6" fillId="0" borderId="5" xfId="0" applyNumberFormat="1" applyFont="1" applyBorder="1"/>
    <xf numFmtId="1" fontId="6" fillId="0" borderId="7" xfId="0" applyNumberFormat="1" applyFont="1" applyBorder="1" applyAlignment="1">
      <alignment horizontal="center"/>
    </xf>
    <xf numFmtId="1" fontId="6" fillId="0" borderId="3" xfId="0" applyNumberFormat="1" applyFont="1" applyBorder="1"/>
    <xf numFmtId="1" fontId="11" fillId="6" borderId="0" xfId="0" applyNumberFormat="1" applyFont="1" applyFill="1"/>
    <xf numFmtId="1" fontId="11" fillId="6" borderId="5" xfId="0" applyNumberFormat="1" applyFont="1" applyFill="1" applyBorder="1"/>
    <xf numFmtId="3" fontId="14" fillId="4" borderId="1" xfId="0" applyNumberFormat="1" applyFont="1" applyFill="1" applyBorder="1"/>
    <xf numFmtId="3" fontId="12" fillId="2" borderId="1" xfId="0" applyNumberFormat="1" applyFont="1" applyFill="1" applyBorder="1"/>
    <xf numFmtId="3" fontId="15" fillId="3" borderId="1" xfId="0" applyNumberFormat="1" applyFont="1" applyFill="1" applyBorder="1"/>
    <xf numFmtId="1" fontId="4" fillId="0" borderId="1" xfId="0" applyNumberFormat="1" applyFont="1" applyBorder="1" applyAlignment="1">
      <alignment horizontal="center" vertical="center"/>
    </xf>
    <xf numFmtId="1" fontId="12" fillId="2" borderId="1" xfId="0" applyNumberFormat="1" applyFont="1" applyFill="1" applyBorder="1"/>
    <xf numFmtId="1" fontId="14" fillId="2" borderId="1" xfId="0" applyNumberFormat="1" applyFont="1" applyFill="1" applyBorder="1"/>
    <xf numFmtId="1" fontId="14" fillId="4" borderId="1" xfId="0" applyNumberFormat="1" applyFont="1" applyFill="1" applyBorder="1"/>
    <xf numFmtId="1" fontId="11" fillId="6" borderId="10" xfId="0" applyNumberFormat="1" applyFont="1" applyFill="1" applyBorder="1"/>
    <xf numFmtId="1" fontId="5" fillId="5" borderId="2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12" fillId="4" borderId="1" xfId="0" applyNumberFormat="1" applyFont="1" applyFill="1" applyBorder="1"/>
    <xf numFmtId="3" fontId="12" fillId="4" borderId="1" xfId="0" applyNumberFormat="1" applyFont="1" applyFill="1" applyBorder="1"/>
    <xf numFmtId="3" fontId="13" fillId="0" borderId="1" xfId="0" applyNumberFormat="1" applyFont="1" applyBorder="1"/>
    <xf numFmtId="1" fontId="13" fillId="3" borderId="2" xfId="0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1" fillId="6" borderId="6" xfId="0" applyNumberFormat="1" applyFont="1" applyFill="1" applyBorder="1"/>
    <xf numFmtId="1" fontId="12" fillId="6" borderId="7" xfId="0" applyNumberFormat="1" applyFont="1" applyFill="1" applyBorder="1"/>
    <xf numFmtId="1" fontId="12" fillId="0" borderId="0" xfId="0" applyNumberFormat="1" applyFont="1"/>
    <xf numFmtId="3" fontId="14" fillId="0" borderId="1" xfId="0" applyNumberFormat="1" applyFont="1" applyBorder="1" applyAlignment="1">
      <alignment horizontal="center"/>
    </xf>
    <xf numFmtId="1" fontId="3" fillId="6" borderId="6" xfId="0" applyNumberFormat="1" applyFont="1" applyFill="1" applyBorder="1" applyAlignment="1">
      <alignment horizontal="center" vertical="center"/>
    </xf>
    <xf numFmtId="1" fontId="3" fillId="6" borderId="8" xfId="0" applyNumberFormat="1" applyFont="1" applyFill="1" applyBorder="1" applyAlignment="1">
      <alignment horizontal="center" vertical="center"/>
    </xf>
    <xf numFmtId="1" fontId="3" fillId="6" borderId="9" xfId="0" applyNumberFormat="1" applyFont="1" applyFill="1" applyBorder="1" applyAlignment="1">
      <alignment horizontal="center" vertical="center"/>
    </xf>
    <xf numFmtId="1" fontId="3" fillId="6" borderId="10" xfId="0" applyNumberFormat="1" applyFont="1" applyFill="1" applyBorder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left"/>
    </xf>
    <xf numFmtId="1" fontId="5" fillId="5" borderId="1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1" fontId="11" fillId="6" borderId="8" xfId="0" applyNumberFormat="1" applyFont="1" applyFill="1" applyBorder="1" applyAlignment="1">
      <alignment horizontal="center"/>
    </xf>
    <xf numFmtId="1" fontId="11" fillId="6" borderId="9" xfId="0" applyNumberFormat="1" applyFont="1" applyFill="1" applyBorder="1" applyAlignment="1">
      <alignment horizontal="center"/>
    </xf>
    <xf numFmtId="1" fontId="11" fillId="6" borderId="4" xfId="0" applyNumberFormat="1" applyFont="1" applyFill="1" applyBorder="1" applyAlignment="1">
      <alignment horizontal="center"/>
    </xf>
    <xf numFmtId="1" fontId="11" fillId="6" borderId="3" xfId="0" applyNumberFormat="1" applyFont="1" applyFill="1" applyBorder="1" applyAlignment="1">
      <alignment horizontal="center"/>
    </xf>
    <xf numFmtId="1" fontId="3" fillId="6" borderId="0" xfId="0" applyNumberFormat="1" applyFont="1" applyFill="1" applyBorder="1" applyAlignment="1">
      <alignment horizontal="center" vertical="center"/>
    </xf>
    <xf numFmtId="1" fontId="3" fillId="6" borderId="14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>
      <alignment horizontal="center" vertical="center"/>
    </xf>
    <xf numFmtId="1" fontId="14" fillId="7" borderId="1" xfId="0" applyNumberFormat="1" applyFont="1" applyFill="1" applyBorder="1"/>
    <xf numFmtId="3" fontId="14" fillId="7" borderId="1" xfId="0" applyNumberFormat="1" applyFont="1" applyFill="1" applyBorder="1"/>
    <xf numFmtId="1" fontId="12" fillId="7" borderId="1" xfId="0" applyNumberFormat="1" applyFont="1" applyFill="1" applyBorder="1"/>
    <xf numFmtId="3" fontId="12" fillId="7" borderId="1" xfId="0" applyNumberFormat="1" applyFont="1" applyFill="1" applyBorder="1"/>
    <xf numFmtId="1" fontId="11" fillId="8" borderId="1" xfId="0" applyNumberFormat="1" applyFont="1" applyFill="1" applyBorder="1" applyAlignment="1">
      <alignment horizontal="center"/>
    </xf>
    <xf numFmtId="1" fontId="12" fillId="8" borderId="1" xfId="0" applyNumberFormat="1" applyFont="1" applyFill="1" applyBorder="1"/>
    <xf numFmtId="3" fontId="14" fillId="8" borderId="11" xfId="0" applyNumberFormat="1" applyFont="1" applyFill="1" applyBorder="1" applyAlignment="1">
      <alignment horizontal="center"/>
    </xf>
    <xf numFmtId="3" fontId="14" fillId="8" borderId="2" xfId="0" applyNumberFormat="1" applyFont="1" applyFill="1" applyBorder="1" applyAlignment="1">
      <alignment horizontal="center"/>
    </xf>
    <xf numFmtId="1" fontId="13" fillId="8" borderId="13" xfId="0" applyNumberFormat="1" applyFont="1" applyFill="1" applyBorder="1" applyAlignment="1"/>
    <xf numFmtId="1" fontId="12" fillId="9" borderId="1" xfId="0" applyNumberFormat="1" applyFont="1" applyFill="1" applyBorder="1"/>
    <xf numFmtId="3" fontId="12" fillId="9" borderId="1" xfId="0" applyNumberFormat="1" applyFont="1" applyFill="1" applyBorder="1"/>
    <xf numFmtId="1" fontId="11" fillId="10" borderId="12" xfId="0" applyNumberFormat="1" applyFont="1" applyFill="1" applyBorder="1" applyAlignment="1">
      <alignment horizontal="center"/>
    </xf>
    <xf numFmtId="1" fontId="12" fillId="10" borderId="12" xfId="0" applyNumberFormat="1" applyFont="1" applyFill="1" applyBorder="1"/>
    <xf numFmtId="3" fontId="13" fillId="10" borderId="12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105769</xdr:colOff>
      <xdr:row>2</xdr:row>
      <xdr:rowOff>80505</xdr:rowOff>
    </xdr:from>
    <xdr:to>
      <xdr:col>2</xdr:col>
      <xdr:colOff>441048</xdr:colOff>
      <xdr:row>2</xdr:row>
      <xdr:rowOff>454259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919" y="518655"/>
          <a:ext cx="335279" cy="3737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286745</xdr:colOff>
      <xdr:row>0</xdr:row>
      <xdr:rowOff>80506</xdr:rowOff>
    </xdr:from>
    <xdr:to>
      <xdr:col>0</xdr:col>
      <xdr:colOff>524611</xdr:colOff>
      <xdr:row>1</xdr:row>
      <xdr:rowOff>161926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F895318-E656-4A48-B509-1B20B275B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45" y="80506"/>
          <a:ext cx="237866" cy="271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286745</xdr:colOff>
      <xdr:row>0</xdr:row>
      <xdr:rowOff>80506</xdr:rowOff>
    </xdr:from>
    <xdr:to>
      <xdr:col>0</xdr:col>
      <xdr:colOff>524611</xdr:colOff>
      <xdr:row>1</xdr:row>
      <xdr:rowOff>161926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369BE12-AE42-4E58-853A-DB08DFEE3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45" y="80506"/>
          <a:ext cx="237866" cy="271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9"/>
  <sheetViews>
    <sheetView zoomScaleNormal="100" zoomScalePageLayoutView="78" workbookViewId="0">
      <selection activeCell="B26" sqref="B26:C29"/>
    </sheetView>
  </sheetViews>
  <sheetFormatPr defaultColWidth="9.140625" defaultRowHeight="15" x14ac:dyDescent="0.25"/>
  <cols>
    <col min="1" max="1" width="2.7109375" style="1" customWidth="1"/>
    <col min="2" max="2" width="3.85546875" style="1" customWidth="1"/>
    <col min="3" max="3" width="54.7109375" style="1" customWidth="1"/>
    <col min="4" max="4" width="28.7109375" style="1" customWidth="1"/>
    <col min="5" max="5" width="31.42578125" style="1" customWidth="1"/>
    <col min="6" max="6" width="24.140625" style="1" customWidth="1"/>
    <col min="7" max="16384" width="9.140625" style="1"/>
  </cols>
  <sheetData>
    <row r="1" spans="2:6" ht="14.45" customHeight="1" x14ac:dyDescent="0.25">
      <c r="B1" s="50" t="s">
        <v>25</v>
      </c>
      <c r="C1" s="51"/>
      <c r="D1" s="51"/>
      <c r="E1" s="51"/>
      <c r="F1" s="52"/>
    </row>
    <row r="2" spans="2:6" ht="20.25" customHeight="1" x14ac:dyDescent="0.25">
      <c r="B2" s="53"/>
      <c r="C2" s="54"/>
      <c r="D2" s="54"/>
      <c r="E2" s="54"/>
      <c r="F2" s="55"/>
    </row>
    <row r="3" spans="2:6" ht="38.25" customHeight="1" x14ac:dyDescent="0.25">
      <c r="B3" s="32" t="s">
        <v>21</v>
      </c>
      <c r="C3" s="38" t="s">
        <v>0</v>
      </c>
      <c r="D3" s="57"/>
      <c r="E3" s="57"/>
      <c r="F3" s="37"/>
    </row>
    <row r="4" spans="2:6" ht="15.75" x14ac:dyDescent="0.25">
      <c r="B4" s="11" t="s">
        <v>1</v>
      </c>
      <c r="C4" s="33" t="s">
        <v>2</v>
      </c>
      <c r="D4" s="19">
        <v>2023</v>
      </c>
      <c r="E4" s="19">
        <v>2024</v>
      </c>
      <c r="F4" s="19">
        <v>2025</v>
      </c>
    </row>
    <row r="5" spans="2:6" ht="15.75" x14ac:dyDescent="0.25">
      <c r="B5" s="11">
        <v>1</v>
      </c>
      <c r="C5" s="34" t="s">
        <v>3</v>
      </c>
      <c r="D5" s="8">
        <v>12630</v>
      </c>
      <c r="E5" s="8">
        <f>D5*1.1</f>
        <v>13893.000000000002</v>
      </c>
      <c r="F5" s="8">
        <f>E5*1.1</f>
        <v>15282.300000000003</v>
      </c>
    </row>
    <row r="6" spans="2:6" ht="15.75" x14ac:dyDescent="0.25">
      <c r="B6" s="11">
        <v>2</v>
      </c>
      <c r="C6" s="34" t="s">
        <v>4</v>
      </c>
      <c r="D6" s="8">
        <v>3104</v>
      </c>
      <c r="E6" s="8">
        <f>D6*1.1</f>
        <v>3414.4</v>
      </c>
      <c r="F6" s="8">
        <f>E6*1.1</f>
        <v>3755.8400000000006</v>
      </c>
    </row>
    <row r="7" spans="2:6" ht="15.75" x14ac:dyDescent="0.25">
      <c r="B7" s="11">
        <v>3</v>
      </c>
      <c r="C7" s="34" t="s">
        <v>5</v>
      </c>
      <c r="D7" s="7">
        <v>0</v>
      </c>
      <c r="E7" s="7">
        <v>0</v>
      </c>
      <c r="F7" s="7">
        <v>0</v>
      </c>
    </row>
    <row r="8" spans="2:6" ht="15.75" x14ac:dyDescent="0.25">
      <c r="B8" s="11">
        <v>4</v>
      </c>
      <c r="C8" s="34" t="s">
        <v>6</v>
      </c>
      <c r="D8" s="8">
        <v>32</v>
      </c>
      <c r="E8" s="8">
        <v>0</v>
      </c>
      <c r="F8" s="8">
        <v>0</v>
      </c>
    </row>
    <row r="9" spans="2:6" ht="15.75" x14ac:dyDescent="0.25">
      <c r="B9" s="11"/>
      <c r="C9" s="35" t="s">
        <v>7</v>
      </c>
      <c r="D9" s="29">
        <f>SUM(D5:D8)</f>
        <v>15766</v>
      </c>
      <c r="E9" s="29">
        <f>SUM(E5:E8)</f>
        <v>17307.400000000001</v>
      </c>
      <c r="F9" s="29">
        <f>SUM(F5:F8)</f>
        <v>19038.140000000003</v>
      </c>
    </row>
    <row r="10" spans="2:6" ht="15.75" x14ac:dyDescent="0.25">
      <c r="B10" s="11" t="s">
        <v>1</v>
      </c>
      <c r="C10" s="33" t="s">
        <v>8</v>
      </c>
      <c r="D10" s="49"/>
      <c r="E10" s="49"/>
      <c r="F10" s="49"/>
    </row>
    <row r="11" spans="2:6" ht="15.75" x14ac:dyDescent="0.25">
      <c r="B11" s="11">
        <v>5</v>
      </c>
      <c r="C11" s="34" t="s">
        <v>9</v>
      </c>
      <c r="D11" s="8">
        <v>9706</v>
      </c>
      <c r="E11" s="8">
        <f>D11*1.1</f>
        <v>10676.6</v>
      </c>
      <c r="F11" s="8">
        <f>E11*1.1</f>
        <v>11744.260000000002</v>
      </c>
    </row>
    <row r="12" spans="2:6" ht="15.75" x14ac:dyDescent="0.25">
      <c r="B12" s="11">
        <v>6</v>
      </c>
      <c r="C12" s="34" t="s">
        <v>10</v>
      </c>
      <c r="D12" s="8">
        <v>6060</v>
      </c>
      <c r="E12" s="8">
        <v>6600</v>
      </c>
      <c r="F12" s="8">
        <v>7000</v>
      </c>
    </row>
    <row r="13" spans="2:6" ht="15.75" x14ac:dyDescent="0.25">
      <c r="B13" s="11"/>
      <c r="C13" s="35" t="s">
        <v>11</v>
      </c>
      <c r="D13" s="29">
        <f>SUM(D11:D12)</f>
        <v>15766</v>
      </c>
      <c r="E13" s="29">
        <f>SUM(E11:E12)</f>
        <v>17276.599999999999</v>
      </c>
      <c r="F13" s="29">
        <f>SUM(F11:F12)</f>
        <v>18744.260000000002</v>
      </c>
    </row>
    <row r="14" spans="2:6" ht="15.75" x14ac:dyDescent="0.25">
      <c r="B14" s="11"/>
      <c r="C14" s="33" t="s">
        <v>12</v>
      </c>
      <c r="D14" s="30">
        <f>D9-D13</f>
        <v>0</v>
      </c>
      <c r="E14" s="30">
        <f>E9-E13</f>
        <v>30.80000000000291</v>
      </c>
      <c r="F14" s="30">
        <f>F9-F13</f>
        <v>293.88000000000102</v>
      </c>
    </row>
    <row r="15" spans="2:6" ht="15.75" x14ac:dyDescent="0.25">
      <c r="B15" s="11"/>
      <c r="C15" s="34" t="s">
        <v>13</v>
      </c>
      <c r="D15" s="8"/>
      <c r="E15" s="8"/>
      <c r="F15" s="8"/>
    </row>
    <row r="16" spans="2:6" ht="15.75" x14ac:dyDescent="0.25">
      <c r="B16" s="11"/>
      <c r="C16" s="34" t="s">
        <v>14</v>
      </c>
      <c r="D16" s="8"/>
      <c r="E16" s="8"/>
      <c r="F16" s="8"/>
    </row>
    <row r="17" spans="2:6" ht="15.75" x14ac:dyDescent="0.25">
      <c r="B17" s="11"/>
      <c r="C17" s="34" t="s">
        <v>15</v>
      </c>
      <c r="D17" s="8"/>
      <c r="E17" s="8"/>
      <c r="F17" s="8"/>
    </row>
    <row r="18" spans="2:6" ht="15.75" x14ac:dyDescent="0.25">
      <c r="B18" s="11"/>
      <c r="C18" s="34" t="s">
        <v>16</v>
      </c>
      <c r="D18" s="9">
        <v>-1217</v>
      </c>
      <c r="E18" s="9">
        <v>-1217</v>
      </c>
      <c r="F18" s="9">
        <v>-1217</v>
      </c>
    </row>
    <row r="19" spans="2:6" ht="15.75" x14ac:dyDescent="0.25">
      <c r="B19" s="11"/>
      <c r="C19" s="34" t="s">
        <v>17</v>
      </c>
      <c r="D19" s="14">
        <f>-(D14+D16+D18)</f>
        <v>1217</v>
      </c>
      <c r="E19" s="14">
        <f>-(E14+E16+E18)</f>
        <v>1186.1999999999971</v>
      </c>
      <c r="F19" s="14">
        <f>-(F14+F16+F18)</f>
        <v>923.11999999999898</v>
      </c>
    </row>
    <row r="20" spans="2:6" ht="15.75" x14ac:dyDescent="0.25">
      <c r="B20" s="11">
        <v>8</v>
      </c>
      <c r="C20" s="33" t="s">
        <v>18</v>
      </c>
      <c r="D20" s="31">
        <f>-D14</f>
        <v>0</v>
      </c>
      <c r="E20" s="31">
        <f>-E14</f>
        <v>-30.80000000000291</v>
      </c>
      <c r="F20" s="31">
        <f>-F14</f>
        <v>-293.88000000000102</v>
      </c>
    </row>
    <row r="21" spans="2:6" ht="15.75" x14ac:dyDescent="0.25">
      <c r="B21" s="11"/>
      <c r="C21" s="33" t="s">
        <v>19</v>
      </c>
      <c r="D21" s="14">
        <v>12185</v>
      </c>
      <c r="E21" s="14">
        <f>D21-E19</f>
        <v>10998.800000000003</v>
      </c>
      <c r="F21" s="14">
        <f>E21-F19</f>
        <v>10075.680000000004</v>
      </c>
    </row>
    <row r="22" spans="2:6" ht="15.75" x14ac:dyDescent="0.25">
      <c r="B22" s="36"/>
      <c r="C22" s="27"/>
      <c r="D22" s="27"/>
      <c r="E22" s="27"/>
      <c r="F22" s="28"/>
    </row>
    <row r="23" spans="2:6" ht="16.5" thickBot="1" x14ac:dyDescent="0.3">
      <c r="B23" s="15"/>
      <c r="C23" s="16"/>
      <c r="D23" s="17"/>
      <c r="E23" s="17"/>
      <c r="F23" s="18"/>
    </row>
    <row r="24" spans="2:6" ht="15.75" x14ac:dyDescent="0.25">
      <c r="B24" s="2"/>
      <c r="C24" s="3"/>
      <c r="D24" s="10"/>
      <c r="E24" s="10"/>
      <c r="F24" s="10"/>
    </row>
    <row r="25" spans="2:6" ht="15.75" thickBot="1" x14ac:dyDescent="0.3">
      <c r="B25" s="5"/>
      <c r="C25" s="4"/>
      <c r="D25" s="56"/>
      <c r="E25" s="56"/>
      <c r="F25" s="56"/>
    </row>
    <row r="26" spans="2:6" ht="15.75" x14ac:dyDescent="0.25">
      <c r="B26" s="20"/>
      <c r="C26" s="21" t="s">
        <v>22</v>
      </c>
      <c r="D26" s="56"/>
      <c r="E26" s="56"/>
      <c r="F26" s="13"/>
    </row>
    <row r="27" spans="2:6" ht="15.75" x14ac:dyDescent="0.25">
      <c r="B27" s="22"/>
      <c r="C27" s="23" t="s">
        <v>24</v>
      </c>
      <c r="D27" s="56"/>
      <c r="E27" s="56"/>
      <c r="F27" s="56"/>
    </row>
    <row r="28" spans="2:6" x14ac:dyDescent="0.25">
      <c r="B28" s="22"/>
      <c r="C28" s="24" t="s">
        <v>23</v>
      </c>
      <c r="D28" s="56"/>
      <c r="E28" s="56"/>
      <c r="F28" s="56"/>
    </row>
    <row r="29" spans="2:6" ht="16.5" thickBot="1" x14ac:dyDescent="0.3">
      <c r="B29" s="25"/>
      <c r="C29" s="26" t="s">
        <v>20</v>
      </c>
      <c r="D29" s="56"/>
      <c r="E29" s="56"/>
      <c r="F29" s="56"/>
    </row>
    <row r="30" spans="2:6" x14ac:dyDescent="0.25">
      <c r="B30" s="5"/>
      <c r="C30" s="12"/>
      <c r="D30" s="56"/>
      <c r="E30" s="56"/>
      <c r="F30" s="56"/>
    </row>
    <row r="31" spans="2:6" x14ac:dyDescent="0.25">
      <c r="B31" s="5"/>
      <c r="C31" s="12"/>
      <c r="D31" s="4"/>
      <c r="E31" s="4"/>
    </row>
    <row r="32" spans="2:6" x14ac:dyDescent="0.25">
      <c r="B32" s="5"/>
      <c r="C32" s="4"/>
      <c r="D32" s="56"/>
      <c r="E32" s="56"/>
      <c r="F32" s="56"/>
    </row>
    <row r="33" spans="2:6" x14ac:dyDescent="0.25">
      <c r="B33" s="5"/>
      <c r="C33" s="4"/>
      <c r="D33" s="56"/>
      <c r="E33" s="56"/>
      <c r="F33" s="56"/>
    </row>
    <row r="34" spans="2:6" x14ac:dyDescent="0.25">
      <c r="B34" s="4"/>
      <c r="C34" s="4"/>
      <c r="D34" s="58"/>
      <c r="E34" s="58"/>
      <c r="F34" s="58"/>
    </row>
    <row r="35" spans="2:6" x14ac:dyDescent="0.25">
      <c r="B35" s="4"/>
      <c r="C35" s="12"/>
      <c r="D35" s="58"/>
      <c r="E35" s="58"/>
      <c r="F35" s="6"/>
    </row>
    <row r="36" spans="2:6" x14ac:dyDescent="0.25">
      <c r="B36" s="5"/>
      <c r="C36" s="12"/>
      <c r="D36" s="6"/>
      <c r="E36" s="6"/>
      <c r="F36" s="6"/>
    </row>
    <row r="37" spans="2:6" x14ac:dyDescent="0.25">
      <c r="B37" s="5"/>
      <c r="C37" s="12"/>
      <c r="D37" s="6"/>
      <c r="E37" s="6"/>
      <c r="F37" s="6"/>
    </row>
    <row r="38" spans="2:6" x14ac:dyDescent="0.25">
      <c r="B38" s="5"/>
      <c r="C38" s="4"/>
      <c r="D38" s="6"/>
      <c r="E38" s="6"/>
      <c r="F38" s="6"/>
    </row>
    <row r="39" spans="2:6" x14ac:dyDescent="0.25">
      <c r="B39" s="5"/>
      <c r="C39" s="12"/>
      <c r="D39" s="6"/>
      <c r="E39" s="6"/>
      <c r="F39" s="6"/>
    </row>
  </sheetData>
  <mergeCells count="13">
    <mergeCell ref="D35:E35"/>
    <mergeCell ref="D26:E26"/>
    <mergeCell ref="D25:F25"/>
    <mergeCell ref="D32:F32"/>
    <mergeCell ref="D33:F33"/>
    <mergeCell ref="D28:F28"/>
    <mergeCell ref="D30:F30"/>
    <mergeCell ref="D29:F29"/>
    <mergeCell ref="D10:F10"/>
    <mergeCell ref="B1:F2"/>
    <mergeCell ref="D27:F27"/>
    <mergeCell ref="D3:E3"/>
    <mergeCell ref="D34:F34"/>
  </mergeCells>
  <pageMargins left="0.7" right="0.7" top="0.75" bottom="0.75" header="0.3" footer="0.3"/>
  <pageSetup paperSize="9" scale="68" orientation="landscape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workbookViewId="0">
      <selection activeCell="B29" sqref="B29"/>
    </sheetView>
  </sheetViews>
  <sheetFormatPr defaultRowHeight="15" x14ac:dyDescent="0.25"/>
  <cols>
    <col min="2" max="2" width="50.5703125" customWidth="1"/>
    <col min="3" max="3" width="12" customWidth="1"/>
    <col min="4" max="4" width="11.140625" customWidth="1"/>
    <col min="5" max="5" width="11.7109375" customWidth="1"/>
  </cols>
  <sheetData>
    <row r="1" spans="1:5" x14ac:dyDescent="0.25">
      <c r="A1" s="50" t="s">
        <v>29</v>
      </c>
      <c r="B1" s="51"/>
      <c r="C1" s="51"/>
      <c r="D1" s="51"/>
      <c r="E1" s="52"/>
    </row>
    <row r="2" spans="1:5" x14ac:dyDescent="0.25">
      <c r="A2" s="53"/>
      <c r="B2" s="54"/>
      <c r="C2" s="54"/>
      <c r="D2" s="54"/>
      <c r="E2" s="55"/>
    </row>
    <row r="3" spans="1:5" ht="15.75" x14ac:dyDescent="0.25">
      <c r="A3" s="32" t="s">
        <v>21</v>
      </c>
      <c r="B3" s="45" t="s">
        <v>0</v>
      </c>
      <c r="C3" s="43">
        <v>2023</v>
      </c>
      <c r="D3" s="43">
        <v>2024</v>
      </c>
      <c r="E3" s="44">
        <v>2025</v>
      </c>
    </row>
    <row r="4" spans="1:5" ht="15.75" x14ac:dyDescent="0.25">
      <c r="A4" s="11" t="s">
        <v>1</v>
      </c>
      <c r="B4" s="33" t="s">
        <v>2</v>
      </c>
      <c r="C4" s="19"/>
      <c r="D4" s="19"/>
      <c r="E4" s="42"/>
    </row>
    <row r="5" spans="1:5" ht="15.75" x14ac:dyDescent="0.25">
      <c r="A5" s="11">
        <v>1</v>
      </c>
      <c r="B5" s="34" t="s">
        <v>3</v>
      </c>
      <c r="C5" s="8">
        <v>12630</v>
      </c>
      <c r="D5" s="8">
        <f>C5*1.1</f>
        <v>13893.000000000002</v>
      </c>
      <c r="E5" s="8">
        <f>D5*1.09</f>
        <v>15143.370000000003</v>
      </c>
    </row>
    <row r="6" spans="1:5" ht="15.75" x14ac:dyDescent="0.25">
      <c r="A6" s="11">
        <v>2</v>
      </c>
      <c r="B6" s="34" t="s">
        <v>4</v>
      </c>
      <c r="C6" s="8">
        <v>3104</v>
      </c>
      <c r="D6" s="8">
        <f>C6*1.1</f>
        <v>3414.4</v>
      </c>
      <c r="E6" s="8">
        <f>D6*1.09</f>
        <v>3721.6960000000004</v>
      </c>
    </row>
    <row r="7" spans="1:5" ht="15.75" x14ac:dyDescent="0.25">
      <c r="A7" s="11">
        <v>3</v>
      </c>
      <c r="B7" s="34" t="s">
        <v>5</v>
      </c>
      <c r="C7" s="7">
        <v>0</v>
      </c>
      <c r="D7" s="7">
        <v>0</v>
      </c>
      <c r="E7" s="7">
        <v>0</v>
      </c>
    </row>
    <row r="8" spans="1:5" ht="15.75" x14ac:dyDescent="0.25">
      <c r="A8" s="11">
        <v>4</v>
      </c>
      <c r="B8" s="34" t="s">
        <v>6</v>
      </c>
      <c r="C8" s="8">
        <v>32</v>
      </c>
      <c r="D8" s="8">
        <v>36</v>
      </c>
      <c r="E8" s="8">
        <v>0</v>
      </c>
    </row>
    <row r="9" spans="1:5" ht="15.75" x14ac:dyDescent="0.25">
      <c r="A9" s="11">
        <v>5</v>
      </c>
      <c r="B9" s="39" t="s">
        <v>28</v>
      </c>
      <c r="C9" s="40">
        <f>SUM(C5:C8)</f>
        <v>15766</v>
      </c>
      <c r="D9" s="40">
        <f>SUM(D5:D8)</f>
        <v>17343.400000000001</v>
      </c>
      <c r="E9" s="40">
        <f>SUM(E5:E8)</f>
        <v>18865.066000000003</v>
      </c>
    </row>
    <row r="10" spans="1:5" ht="15.75" x14ac:dyDescent="0.25">
      <c r="A10" s="11">
        <v>8</v>
      </c>
      <c r="B10" s="35" t="s">
        <v>26</v>
      </c>
      <c r="C10" s="29">
        <v>1217</v>
      </c>
      <c r="D10" s="29">
        <v>1217</v>
      </c>
      <c r="E10" s="29">
        <v>1217</v>
      </c>
    </row>
    <row r="11" spans="1:5" ht="15.75" x14ac:dyDescent="0.25">
      <c r="A11" s="11"/>
      <c r="B11" s="39" t="s">
        <v>7</v>
      </c>
      <c r="C11" s="40">
        <f>SUM(C9:C10)</f>
        <v>16983</v>
      </c>
      <c r="D11" s="40">
        <f t="shared" ref="D11:E11" si="0">SUM(D9:D10)</f>
        <v>18560.400000000001</v>
      </c>
      <c r="E11" s="40">
        <f t="shared" si="0"/>
        <v>20082.066000000003</v>
      </c>
    </row>
    <row r="12" spans="1:5" ht="15.75" x14ac:dyDescent="0.25">
      <c r="A12" s="11" t="s">
        <v>1</v>
      </c>
      <c r="B12" s="33" t="s">
        <v>8</v>
      </c>
      <c r="C12" s="49"/>
      <c r="D12" s="49"/>
      <c r="E12" s="49"/>
    </row>
    <row r="13" spans="1:5" ht="15.75" x14ac:dyDescent="0.25">
      <c r="A13" s="11">
        <v>5</v>
      </c>
      <c r="B13" s="34" t="s">
        <v>9</v>
      </c>
      <c r="C13" s="8">
        <v>9706</v>
      </c>
      <c r="D13" s="8">
        <f>C13*1.1</f>
        <v>10676.6</v>
      </c>
      <c r="E13" s="8">
        <f>D13*1.09</f>
        <v>11637.494000000001</v>
      </c>
    </row>
    <row r="14" spans="1:5" ht="15.75" x14ac:dyDescent="0.25">
      <c r="A14" s="11">
        <v>6</v>
      </c>
      <c r="B14" s="34" t="s">
        <v>10</v>
      </c>
      <c r="C14" s="8">
        <v>6060</v>
      </c>
      <c r="D14" s="8">
        <f>C14*1.1</f>
        <v>6666.0000000000009</v>
      </c>
      <c r="E14" s="8">
        <v>7228</v>
      </c>
    </row>
    <row r="15" spans="1:5" ht="15.75" x14ac:dyDescent="0.25">
      <c r="A15" s="11"/>
      <c r="B15" s="39" t="s">
        <v>11</v>
      </c>
      <c r="C15" s="40">
        <f>SUM(C13:C14)</f>
        <v>15766</v>
      </c>
      <c r="D15" s="40">
        <f>SUM(D13:D14)</f>
        <v>17342.600000000002</v>
      </c>
      <c r="E15" s="40">
        <f>SUM(E13:E14)</f>
        <v>18865.493999999999</v>
      </c>
    </row>
    <row r="16" spans="1:5" ht="15.75" x14ac:dyDescent="0.25">
      <c r="A16" s="11">
        <v>8</v>
      </c>
      <c r="B16" s="34" t="s">
        <v>27</v>
      </c>
      <c r="C16" s="8">
        <v>1217</v>
      </c>
      <c r="D16" s="8">
        <v>1217</v>
      </c>
      <c r="E16" s="8">
        <v>1217</v>
      </c>
    </row>
    <row r="17" spans="1:5" ht="15.75" x14ac:dyDescent="0.25">
      <c r="A17" s="11"/>
      <c r="B17" s="33" t="s">
        <v>11</v>
      </c>
      <c r="C17" s="41">
        <f>C13+C14+C16</f>
        <v>16983</v>
      </c>
      <c r="D17" s="41">
        <f t="shared" ref="D17:E17" si="1">D13+D14+D16</f>
        <v>18559.600000000002</v>
      </c>
      <c r="E17" s="41">
        <f t="shared" si="1"/>
        <v>20082.493999999999</v>
      </c>
    </row>
    <row r="18" spans="1:5" ht="15.75" x14ac:dyDescent="0.25">
      <c r="A18" s="36"/>
      <c r="B18" s="27"/>
      <c r="C18" s="27"/>
      <c r="D18" s="27"/>
      <c r="E18" s="28"/>
    </row>
    <row r="19" spans="1:5" ht="16.5" thickBot="1" x14ac:dyDescent="0.3">
      <c r="A19" s="15"/>
      <c r="B19" s="16"/>
      <c r="C19" s="17"/>
      <c r="D19" s="17"/>
      <c r="E19" s="18"/>
    </row>
    <row r="20" spans="1:5" ht="15.75" x14ac:dyDescent="0.25">
      <c r="A20" s="2"/>
      <c r="B20" s="3"/>
      <c r="C20" s="10"/>
      <c r="D20" s="10"/>
      <c r="E20" s="10"/>
    </row>
    <row r="21" spans="1:5" ht="15.75" thickBot="1" x14ac:dyDescent="0.3">
      <c r="A21" s="5"/>
      <c r="B21" s="4"/>
      <c r="C21" s="56"/>
      <c r="D21" s="56"/>
      <c r="E21" s="56"/>
    </row>
    <row r="22" spans="1:5" ht="15.75" x14ac:dyDescent="0.25">
      <c r="A22" s="20"/>
      <c r="B22" s="21"/>
      <c r="C22" s="56"/>
      <c r="D22" s="56"/>
      <c r="E22" s="13"/>
    </row>
    <row r="23" spans="1:5" ht="15.75" x14ac:dyDescent="0.25">
      <c r="A23" s="22"/>
      <c r="B23" s="23" t="s">
        <v>30</v>
      </c>
      <c r="C23" s="56"/>
      <c r="D23" s="56"/>
      <c r="E23" s="56"/>
    </row>
    <row r="24" spans="1:5" x14ac:dyDescent="0.25">
      <c r="A24" s="22"/>
      <c r="B24" s="24" t="s">
        <v>23</v>
      </c>
      <c r="C24" s="56"/>
      <c r="D24" s="56"/>
      <c r="E24" s="56"/>
    </row>
    <row r="25" spans="1:5" ht="16.5" thickBot="1" x14ac:dyDescent="0.3">
      <c r="A25" s="25"/>
      <c r="B25" s="26" t="s">
        <v>20</v>
      </c>
      <c r="C25" s="56"/>
      <c r="D25" s="56"/>
      <c r="E25" s="56"/>
    </row>
  </sheetData>
  <mergeCells count="7">
    <mergeCell ref="C24:E24"/>
    <mergeCell ref="C25:E25"/>
    <mergeCell ref="A1:E2"/>
    <mergeCell ref="C12:E12"/>
    <mergeCell ref="C21:E21"/>
    <mergeCell ref="C22:D22"/>
    <mergeCell ref="C23:E23"/>
  </mergeCells>
  <pageMargins left="0.7" right="0.7" top="0.78740157499999996" bottom="0.78740157499999996" header="0.3" footer="0.3"/>
  <pageSetup paperSize="9" orientation="landscape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tabSelected="1" workbookViewId="0">
      <selection activeCell="I25" sqref="I25"/>
    </sheetView>
  </sheetViews>
  <sheetFormatPr defaultRowHeight="15" x14ac:dyDescent="0.25"/>
  <cols>
    <col min="2" max="2" width="48.42578125" customWidth="1"/>
    <col min="3" max="3" width="12.85546875" customWidth="1"/>
    <col min="4" max="4" width="11.5703125" customWidth="1"/>
  </cols>
  <sheetData>
    <row r="1" spans="1:4" ht="15" customHeight="1" x14ac:dyDescent="0.25">
      <c r="A1" s="53" t="s">
        <v>33</v>
      </c>
      <c r="B1" s="63"/>
      <c r="C1" s="63"/>
      <c r="D1" s="63"/>
    </row>
    <row r="2" spans="1:4" ht="15" customHeight="1" x14ac:dyDescent="0.25">
      <c r="A2" s="64"/>
      <c r="B2" s="65"/>
      <c r="C2" s="65"/>
      <c r="D2" s="65"/>
    </row>
    <row r="3" spans="1:4" ht="15.75" x14ac:dyDescent="0.25">
      <c r="A3" s="32" t="s">
        <v>21</v>
      </c>
      <c r="B3" s="45" t="s">
        <v>0</v>
      </c>
      <c r="C3" s="44">
        <v>2025</v>
      </c>
      <c r="D3" s="43">
        <v>2026</v>
      </c>
    </row>
    <row r="4" spans="1:4" ht="15.75" x14ac:dyDescent="0.25">
      <c r="A4" s="70"/>
      <c r="B4" s="71" t="s">
        <v>2</v>
      </c>
      <c r="C4" s="74"/>
      <c r="D4" s="74"/>
    </row>
    <row r="5" spans="1:4" ht="15.75" x14ac:dyDescent="0.25">
      <c r="A5" s="11">
        <v>1</v>
      </c>
      <c r="B5" s="66" t="s">
        <v>3</v>
      </c>
      <c r="C5" s="8">
        <v>17400</v>
      </c>
      <c r="D5" s="8">
        <f>C5*1.09</f>
        <v>18966</v>
      </c>
    </row>
    <row r="6" spans="1:4" ht="15.75" x14ac:dyDescent="0.25">
      <c r="A6" s="11">
        <v>2</v>
      </c>
      <c r="B6" s="66" t="s">
        <v>4</v>
      </c>
      <c r="C6" s="8">
        <v>2383</v>
      </c>
      <c r="D6" s="8">
        <v>3707</v>
      </c>
    </row>
    <row r="7" spans="1:4" ht="15.75" x14ac:dyDescent="0.25">
      <c r="A7" s="11">
        <v>3</v>
      </c>
      <c r="B7" s="66" t="s">
        <v>5</v>
      </c>
      <c r="C7" s="7">
        <v>0</v>
      </c>
      <c r="D7" s="7">
        <v>0</v>
      </c>
    </row>
    <row r="8" spans="1:4" ht="15.75" x14ac:dyDescent="0.25">
      <c r="A8" s="11">
        <v>4</v>
      </c>
      <c r="B8" s="66" t="s">
        <v>6</v>
      </c>
      <c r="C8" s="8">
        <v>0</v>
      </c>
      <c r="D8" s="8">
        <v>0</v>
      </c>
    </row>
    <row r="9" spans="1:4" ht="15.75" x14ac:dyDescent="0.25">
      <c r="A9" s="11"/>
      <c r="B9" s="75" t="s">
        <v>28</v>
      </c>
      <c r="C9" s="76">
        <f>SUM(C5:C8)</f>
        <v>19783</v>
      </c>
      <c r="D9" s="76">
        <f>SUM(D5:D8)</f>
        <v>22673</v>
      </c>
    </row>
    <row r="10" spans="1:4" ht="15.75" x14ac:dyDescent="0.25">
      <c r="A10" s="11"/>
      <c r="B10" s="66"/>
      <c r="C10" s="67"/>
      <c r="D10" s="67"/>
    </row>
    <row r="11" spans="1:4" ht="15.75" x14ac:dyDescent="0.25">
      <c r="A11" s="70"/>
      <c r="B11" s="71" t="s">
        <v>8</v>
      </c>
      <c r="C11" s="72"/>
      <c r="D11" s="73"/>
    </row>
    <row r="12" spans="1:4" ht="15.75" x14ac:dyDescent="0.25">
      <c r="A12" s="11">
        <v>5</v>
      </c>
      <c r="B12" s="66" t="s">
        <v>9</v>
      </c>
      <c r="C12" s="8">
        <v>14956</v>
      </c>
      <c r="D12" s="8">
        <f>C12*1.09</f>
        <v>16302.04</v>
      </c>
    </row>
    <row r="13" spans="1:4" ht="15.75" x14ac:dyDescent="0.25">
      <c r="A13" s="11">
        <v>6</v>
      </c>
      <c r="B13" s="66" t="s">
        <v>10</v>
      </c>
      <c r="C13" s="8">
        <v>4827</v>
      </c>
      <c r="D13" s="8">
        <v>6371</v>
      </c>
    </row>
    <row r="14" spans="1:4" ht="15.75" x14ac:dyDescent="0.25">
      <c r="A14" s="11"/>
      <c r="B14" s="75" t="s">
        <v>11</v>
      </c>
      <c r="C14" s="76">
        <f>SUM(C12:C13)</f>
        <v>19783</v>
      </c>
      <c r="D14" s="76">
        <f>SUM(D12:D13)</f>
        <v>22673.040000000001</v>
      </c>
    </row>
    <row r="15" spans="1:4" ht="15.75" x14ac:dyDescent="0.25">
      <c r="A15" s="11"/>
      <c r="B15" s="68"/>
      <c r="C15" s="69"/>
      <c r="D15" s="69"/>
    </row>
    <row r="16" spans="1:4" ht="15.75" x14ac:dyDescent="0.25">
      <c r="A16" s="11">
        <v>8</v>
      </c>
      <c r="B16" s="66" t="s">
        <v>27</v>
      </c>
      <c r="C16" s="8">
        <v>1217</v>
      </c>
      <c r="D16" s="8">
        <v>1217</v>
      </c>
    </row>
    <row r="17" spans="1:4" ht="16.5" thickBot="1" x14ac:dyDescent="0.3">
      <c r="A17" s="77"/>
      <c r="B17" s="78" t="s">
        <v>34</v>
      </c>
      <c r="C17" s="79">
        <v>1217</v>
      </c>
      <c r="D17" s="79">
        <v>1217</v>
      </c>
    </row>
    <row r="18" spans="1:4" ht="15.75" x14ac:dyDescent="0.25">
      <c r="A18" s="46"/>
      <c r="B18" s="46"/>
      <c r="C18" s="59"/>
      <c r="D18" s="60"/>
    </row>
    <row r="19" spans="1:4" ht="16.5" thickBot="1" x14ac:dyDescent="0.3">
      <c r="A19" s="15"/>
      <c r="B19" s="47"/>
      <c r="C19" s="61"/>
      <c r="D19" s="62"/>
    </row>
    <row r="20" spans="1:4" ht="16.5" thickBot="1" x14ac:dyDescent="0.3">
      <c r="A20" s="2"/>
      <c r="B20" s="3"/>
      <c r="C20" s="10"/>
    </row>
    <row r="21" spans="1:4" ht="15.75" x14ac:dyDescent="0.25">
      <c r="A21" s="20"/>
      <c r="B21" s="21" t="s">
        <v>31</v>
      </c>
      <c r="C21" s="12"/>
    </row>
    <row r="22" spans="1:4" ht="15.75" x14ac:dyDescent="0.25">
      <c r="A22" s="22"/>
      <c r="B22" s="23" t="s">
        <v>32</v>
      </c>
      <c r="C22" s="13"/>
    </row>
    <row r="23" spans="1:4" x14ac:dyDescent="0.25">
      <c r="A23" s="22"/>
      <c r="B23" s="24" t="s">
        <v>23</v>
      </c>
      <c r="C23" s="12"/>
    </row>
    <row r="24" spans="1:4" ht="16.5" thickBot="1" x14ac:dyDescent="0.3">
      <c r="A24" s="25"/>
      <c r="B24" s="26" t="s">
        <v>20</v>
      </c>
      <c r="C24" s="12"/>
    </row>
    <row r="25" spans="1:4" ht="15.75" x14ac:dyDescent="0.25">
      <c r="A25" s="5"/>
      <c r="B25" s="48"/>
      <c r="C25" s="12"/>
    </row>
    <row r="26" spans="1:4" x14ac:dyDescent="0.25">
      <c r="A26" s="5"/>
      <c r="B26" s="4"/>
    </row>
    <row r="27" spans="1:4" x14ac:dyDescent="0.25">
      <c r="A27" s="5"/>
      <c r="B27" s="4"/>
    </row>
  </sheetData>
  <mergeCells count="3">
    <mergeCell ref="C11:D11"/>
    <mergeCell ref="C18:D19"/>
    <mergeCell ref="A1:D2"/>
  </mergeCells>
  <pageMargins left="0.7" right="0.7" top="0.78740157499999996" bottom="0.78740157499999996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23-25</vt:lpstr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Rozpočtový výhled</dc:title>
  <dc:creator>Vachová Hana</dc:creator>
  <cp:lastModifiedBy>Mistostarosta</cp:lastModifiedBy>
  <cp:lastPrinted>2023-11-09T11:14:29Z</cp:lastPrinted>
  <dcterms:created xsi:type="dcterms:W3CDTF">2012-11-27T14:02:02Z</dcterms:created>
  <dcterms:modified xsi:type="dcterms:W3CDTF">2023-11-09T11:18:46Z</dcterms:modified>
</cp:coreProperties>
</file>