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P:\! STRATEGICKÉ ROZVOJOVÉ DOKUMENTY\"/>
    </mc:Choice>
  </mc:AlternateContent>
  <xr:revisionPtr revIDLastSave="0" documentId="13_ncr:1_{01BAF227-8FDB-4985-8D18-176870D9C2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znam projekt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BpiVOCBUkKcuZVnh4mt2+cPV+3xdSBSeFM7KQrPoqYg="/>
    </ext>
  </extLst>
</workbook>
</file>

<file path=xl/calcChain.xml><?xml version="1.0" encoding="utf-8"?>
<calcChain xmlns="http://schemas.openxmlformats.org/spreadsheetml/2006/main">
  <c r="F155" i="1" l="1"/>
  <c r="G155" i="1"/>
  <c r="F151" i="1"/>
  <c r="G151" i="1"/>
  <c r="F147" i="1"/>
  <c r="G147" i="1"/>
  <c r="F142" i="1"/>
  <c r="G142" i="1"/>
  <c r="F132" i="1"/>
  <c r="G132" i="1"/>
  <c r="F122" i="1"/>
  <c r="G122" i="1"/>
  <c r="G117" i="1"/>
  <c r="F117" i="1"/>
  <c r="F108" i="1"/>
  <c r="G108" i="1"/>
  <c r="F94" i="1"/>
  <c r="G94" i="1"/>
  <c r="E94" i="1"/>
  <c r="F83" i="1"/>
  <c r="G83" i="1"/>
  <c r="F66" i="1"/>
  <c r="G66" i="1"/>
  <c r="F51" i="1"/>
  <c r="G51" i="1"/>
  <c r="E51" i="1"/>
  <c r="F42" i="1"/>
  <c r="G42" i="1"/>
  <c r="F33" i="1"/>
  <c r="G33" i="1"/>
  <c r="F27" i="1"/>
  <c r="G27" i="1"/>
  <c r="F19" i="1"/>
  <c r="G19" i="1"/>
  <c r="F6" i="1"/>
  <c r="G6" i="1"/>
  <c r="F96" i="1"/>
  <c r="J74" i="1"/>
  <c r="J75" i="1"/>
  <c r="E151" i="1"/>
  <c r="F78" i="1"/>
  <c r="F74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6" i="1"/>
  <c r="J77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7" i="1"/>
  <c r="E6" i="1"/>
  <c r="F44" i="1"/>
  <c r="G164" i="1" l="1"/>
  <c r="F91" i="1"/>
  <c r="F86" i="1"/>
  <c r="F85" i="1"/>
  <c r="F80" i="1"/>
  <c r="F88" i="1"/>
  <c r="F87" i="1"/>
  <c r="F79" i="1"/>
  <c r="F48" i="1"/>
  <c r="F149" i="1"/>
  <c r="F152" i="1"/>
  <c r="E142" i="1"/>
  <c r="F144" i="1"/>
  <c r="F145" i="1"/>
  <c r="F143" i="1"/>
  <c r="F120" i="1"/>
  <c r="E117" i="1"/>
  <c r="F118" i="1"/>
  <c r="F113" i="1"/>
  <c r="F92" i="1"/>
  <c r="F49" i="1"/>
  <c r="F77" i="1"/>
  <c r="F76" i="1"/>
  <c r="F75" i="1"/>
  <c r="F115" i="1" l="1"/>
  <c r="F38" i="1"/>
  <c r="F71" i="1"/>
  <c r="F89" i="1"/>
  <c r="F10" i="1"/>
  <c r="F81" i="1"/>
  <c r="F70" i="1"/>
  <c r="F69" i="1"/>
  <c r="F36" i="1"/>
  <c r="F37" i="1"/>
  <c r="F39" i="1"/>
  <c r="F40" i="1"/>
  <c r="F16" i="1" l="1"/>
  <c r="E122" i="1"/>
  <c r="E27" i="1"/>
  <c r="F130" i="1"/>
  <c r="F124" i="1"/>
  <c r="F128" i="1"/>
  <c r="F129" i="1"/>
  <c r="F125" i="1"/>
  <c r="F99" i="1"/>
  <c r="F64" i="1"/>
  <c r="F63" i="1"/>
  <c r="F68" i="1" l="1"/>
  <c r="F153" i="1"/>
  <c r="G138" i="1"/>
  <c r="E138" i="1"/>
  <c r="E132" i="1"/>
  <c r="F136" i="1"/>
  <c r="F135" i="1"/>
  <c r="E108" i="1"/>
  <c r="F119" i="1"/>
  <c r="F114" i="1"/>
  <c r="F112" i="1"/>
  <c r="G161" i="1"/>
  <c r="E147" i="1"/>
  <c r="F148" i="1"/>
  <c r="F157" i="1"/>
  <c r="E155" i="1"/>
  <c r="F156" i="1"/>
  <c r="E83" i="1"/>
  <c r="E66" i="1"/>
  <c r="F84" i="1"/>
  <c r="F90" i="1"/>
  <c r="F73" i="1"/>
  <c r="F72" i="1"/>
  <c r="F67" i="1"/>
  <c r="E33" i="1"/>
  <c r="E42" i="1"/>
  <c r="F43" i="1"/>
  <c r="F15" i="1"/>
  <c r="E19" i="1"/>
  <c r="G160" i="1" l="1"/>
  <c r="G165" i="1" s="1"/>
  <c r="E160" i="1"/>
  <c r="E161" i="1"/>
  <c r="F52" i="1"/>
  <c r="F111" i="1"/>
  <c r="F110" i="1"/>
  <c r="F109" i="1"/>
  <c r="F123" i="1"/>
  <c r="F95" i="1"/>
  <c r="F7" i="1" l="1"/>
  <c r="G162" i="1"/>
  <c r="E162" i="1"/>
  <c r="F103" i="1"/>
  <c r="F139" i="1"/>
  <c r="F127" i="1"/>
  <c r="F25" i="1"/>
  <c r="F55" i="1"/>
  <c r="F105" i="1"/>
  <c r="F106" i="1"/>
  <c r="F14" i="1"/>
  <c r="F47" i="1"/>
  <c r="F17" i="1"/>
  <c r="F13" i="1"/>
  <c r="F28" i="1"/>
  <c r="F24" i="1"/>
  <c r="F23" i="1"/>
  <c r="F22" i="1"/>
  <c r="F30" i="1"/>
  <c r="F29" i="1"/>
  <c r="F9" i="1"/>
  <c r="F54" i="1"/>
  <c r="F56" i="1"/>
  <c r="F57" i="1"/>
  <c r="F58" i="1"/>
  <c r="F59" i="1"/>
  <c r="F60" i="1"/>
  <c r="F61" i="1"/>
  <c r="F62" i="1"/>
  <c r="F46" i="1"/>
  <c r="F97" i="1"/>
  <c r="F21" i="1"/>
  <c r="F140" i="1"/>
  <c r="F134" i="1"/>
  <c r="F133" i="1"/>
  <c r="F126" i="1"/>
  <c r="F104" i="1"/>
  <c r="F102" i="1"/>
  <c r="F101" i="1"/>
  <c r="F100" i="1"/>
  <c r="F98" i="1"/>
  <c r="F53" i="1"/>
  <c r="F45" i="1"/>
  <c r="F35" i="1"/>
  <c r="F34" i="1"/>
  <c r="F12" i="1"/>
  <c r="F11" i="1"/>
  <c r="F20" i="1"/>
  <c r="F8" i="1"/>
  <c r="F138" i="1" l="1"/>
  <c r="F162" i="1" l="1"/>
  <c r="F161" i="1"/>
  <c r="F160" i="1"/>
</calcChain>
</file>

<file path=xl/sharedStrings.xml><?xml version="1.0" encoding="utf-8"?>
<sst xmlns="http://schemas.openxmlformats.org/spreadsheetml/2006/main" count="418" uniqueCount="276">
  <si>
    <t>č.</t>
  </si>
  <si>
    <t>Projekt</t>
  </si>
  <si>
    <t>Priorita</t>
  </si>
  <si>
    <t>Celkem</t>
  </si>
  <si>
    <t>Spoluúčast obce</t>
  </si>
  <si>
    <t>I.</t>
  </si>
  <si>
    <t>I.1</t>
  </si>
  <si>
    <t>A</t>
  </si>
  <si>
    <t>I.2</t>
  </si>
  <si>
    <t>I.3</t>
  </si>
  <si>
    <t>I.4</t>
  </si>
  <si>
    <t>I.5</t>
  </si>
  <si>
    <t>II.</t>
  </si>
  <si>
    <t>II.1</t>
  </si>
  <si>
    <t>II.2</t>
  </si>
  <si>
    <t>II.3</t>
  </si>
  <si>
    <t>II.4</t>
  </si>
  <si>
    <t>Oprava budovy (střechy) Dolní školky č.p.316</t>
  </si>
  <si>
    <t>II.5</t>
  </si>
  <si>
    <t>II.6</t>
  </si>
  <si>
    <t>II.7</t>
  </si>
  <si>
    <t>II.8</t>
  </si>
  <si>
    <t>Opravy veřejného osvětlení a výměny za úsporné lampy</t>
  </si>
  <si>
    <t>B</t>
  </si>
  <si>
    <t>II.9</t>
  </si>
  <si>
    <t>Výstavba parkovacích ploch a odstavných ploch pro turisty</t>
  </si>
  <si>
    <t>II.10</t>
  </si>
  <si>
    <t>Přestavba domu č.p. 304 (stará škola)</t>
  </si>
  <si>
    <t>II.11</t>
  </si>
  <si>
    <t>Revitalizace / Oprava bytového domu č.p.311 (DPS)</t>
  </si>
  <si>
    <t>Revitalizace / Oprava Rotundy</t>
  </si>
  <si>
    <t>Nový vjezd do prostor dřevěného kostelíka</t>
  </si>
  <si>
    <t>II.13</t>
  </si>
  <si>
    <t>Místo pro přecházení – rozcestí k žel. stanici</t>
  </si>
  <si>
    <t>C</t>
  </si>
  <si>
    <t>II.14</t>
  </si>
  <si>
    <t>Rekonstrukce oplocení hřbitova u farního kostela</t>
  </si>
  <si>
    <t>II.15</t>
  </si>
  <si>
    <t>II.16</t>
  </si>
  <si>
    <t>D</t>
  </si>
  <si>
    <t>II.17</t>
  </si>
  <si>
    <t>III.</t>
  </si>
  <si>
    <t>NOVÁ VÝSTAVBA</t>
  </si>
  <si>
    <t>III.1</t>
  </si>
  <si>
    <t>III.2</t>
  </si>
  <si>
    <t>Vylepšení sběrného místa v areálu PILY (přístřešek)</t>
  </si>
  <si>
    <t>III.3</t>
  </si>
  <si>
    <t>Kultivace míst pro kontejnery - zábrany</t>
  </si>
  <si>
    <t>III.4</t>
  </si>
  <si>
    <t xml:space="preserve">Nové odpadkové koše (i na psí exkrementy) </t>
  </si>
  <si>
    <t>III.5</t>
  </si>
  <si>
    <t>III.6</t>
  </si>
  <si>
    <t>III.7</t>
  </si>
  <si>
    <t>III.8</t>
  </si>
  <si>
    <t>III.9</t>
  </si>
  <si>
    <t>III.10</t>
  </si>
  <si>
    <t>Nové veřejné osvětlení</t>
  </si>
  <si>
    <t>III.11</t>
  </si>
  <si>
    <t>Nové lavičky na veřejných prostranstvích</t>
  </si>
  <si>
    <t>III.12</t>
  </si>
  <si>
    <t>III.13</t>
  </si>
  <si>
    <t xml:space="preserve">Opravy autobusových zastávek </t>
  </si>
  <si>
    <t>III.14</t>
  </si>
  <si>
    <t>Výstavba kanalizace na Kopečku</t>
  </si>
  <si>
    <t>III.15</t>
  </si>
  <si>
    <t>Decentralizované systémy  ČOV (Koliby)</t>
  </si>
  <si>
    <t>III.16</t>
  </si>
  <si>
    <t>Optický internet pro potřeby obce i občanů</t>
  </si>
  <si>
    <t>III.17</t>
  </si>
  <si>
    <t>Vybudování sběrného a odpadového místa v areálu "Dálnice"</t>
  </si>
  <si>
    <t>IV.</t>
  </si>
  <si>
    <t>IV.1</t>
  </si>
  <si>
    <t>Oprava hráze u vodní nádrže "Žabák"</t>
  </si>
  <si>
    <t>IV.2</t>
  </si>
  <si>
    <t>Ekologické osvětlení sportovní haly v Sokolovně</t>
  </si>
  <si>
    <t>IV.3</t>
  </si>
  <si>
    <t>IV.4</t>
  </si>
  <si>
    <t>IV.5</t>
  </si>
  <si>
    <t>IV.6</t>
  </si>
  <si>
    <t>Revitalizace plochy okolo nádrže „Žabák“ (sportovní a  herní prvky)</t>
  </si>
  <si>
    <t>IV.7</t>
  </si>
  <si>
    <t>Trvalé pódium u TJ Sokol a rozvody venkovního ozvučení</t>
  </si>
  <si>
    <t>IV.8</t>
  </si>
  <si>
    <t>Přístavba budov u Sokolovny pro uložení vybavení</t>
  </si>
  <si>
    <t>IV.9</t>
  </si>
  <si>
    <t>IV.10</t>
  </si>
  <si>
    <t>Oprava hráze (požerák, výpusti) u horní nádrže</t>
  </si>
  <si>
    <t>V.</t>
  </si>
  <si>
    <t>ZÁKLADNÍ A MATEŘSKÁ ŠKOLA</t>
  </si>
  <si>
    <t>V.1</t>
  </si>
  <si>
    <t>V.2</t>
  </si>
  <si>
    <t>V.3</t>
  </si>
  <si>
    <t>V.4</t>
  </si>
  <si>
    <t>V.5</t>
  </si>
  <si>
    <t>VI.</t>
  </si>
  <si>
    <t>CENTRUM OBCE</t>
  </si>
  <si>
    <t>VI.1</t>
  </si>
  <si>
    <t>Vybudování obchodu, příslušenství a doplňující infrastruktury</t>
  </si>
  <si>
    <t>VI.2</t>
  </si>
  <si>
    <t>VI.3</t>
  </si>
  <si>
    <t>VI.4</t>
  </si>
  <si>
    <t>-</t>
  </si>
  <si>
    <t>Nové místní turistické značení a směrovky, informační cedule</t>
  </si>
  <si>
    <t>Oprava hřiště u ZŠ a rozšíření herních prvků</t>
  </si>
  <si>
    <t>I.6</t>
  </si>
  <si>
    <t>Oprava garáže Požární zbrojnice</t>
  </si>
  <si>
    <t>II.18</t>
  </si>
  <si>
    <t>I.7</t>
  </si>
  <si>
    <t>Výstavba Sběrného dvora "vedle garáží"</t>
  </si>
  <si>
    <t>Akční plán obce Kunčice pod Ondřejníkem na rok 2025</t>
  </si>
  <si>
    <t>I.8</t>
  </si>
  <si>
    <t>I.9</t>
  </si>
  <si>
    <t>I.10</t>
  </si>
  <si>
    <t>I.11</t>
  </si>
  <si>
    <t>I.12</t>
  </si>
  <si>
    <t>Studie a PD na revitalizaci obchodu Hruška</t>
  </si>
  <si>
    <t>PŘÍPRAVA PROJEKTOVÉ DOKUMENTACE a STUDIE</t>
  </si>
  <si>
    <t>PD na nadzemní ATS na Pod Stolovou II</t>
  </si>
  <si>
    <t>I.13</t>
  </si>
  <si>
    <t>I.14</t>
  </si>
  <si>
    <t>PD na přístavbu / nádstavbu ZŠ</t>
  </si>
  <si>
    <t>II.19</t>
  </si>
  <si>
    <t>Oprava povrchu a odvodnění viaduktu za benzínkou</t>
  </si>
  <si>
    <t>Revitalizace okolí kapličky na Gvardůvkách</t>
  </si>
  <si>
    <t>Oprava pěší lávky přes Tichávku (Hasičárna - Rotunda)</t>
  </si>
  <si>
    <t>I.15</t>
  </si>
  <si>
    <t>I.16</t>
  </si>
  <si>
    <t>Oprava autobusových zastávek</t>
  </si>
  <si>
    <t>II.20</t>
  </si>
  <si>
    <t>III.18</t>
  </si>
  <si>
    <t>III.19</t>
  </si>
  <si>
    <t>I.17</t>
  </si>
  <si>
    <t>II.21</t>
  </si>
  <si>
    <t>II.22</t>
  </si>
  <si>
    <t>I.18</t>
  </si>
  <si>
    <t>Rýny a svody na Sokolovně</t>
  </si>
  <si>
    <t>IV.11</t>
  </si>
  <si>
    <t>IV.12</t>
  </si>
  <si>
    <t>PD na nové vodovodní řády</t>
  </si>
  <si>
    <t>Modernizace oplocení u dřevěného kostelíka</t>
  </si>
  <si>
    <t>Revitalizace návsi na Dolním Konci (před kostelem)</t>
  </si>
  <si>
    <t>Oprava a modernizace Zasedací místnosti</t>
  </si>
  <si>
    <t>PD na modernizaci a přestavby Zasedací místnosti</t>
  </si>
  <si>
    <t>Oprava historických roubenek čp 5 a čp 194</t>
  </si>
  <si>
    <t xml:space="preserve">Rekultivace BUS zastávky a oddychové zóny pod ž. stanicí  </t>
  </si>
  <si>
    <t>III.20</t>
  </si>
  <si>
    <t>III.21</t>
  </si>
  <si>
    <t>SPORTOVNÍ A REKREAČNÍ PLOCHY areálu ŽABÁK a TJ SOKOL</t>
  </si>
  <si>
    <t>Součet pro kategorie B-D</t>
  </si>
  <si>
    <t>CELKEM všechny náklady v kategorii A</t>
  </si>
  <si>
    <t>PD na přestavbu domu č.p. 304 (stará škola)</t>
  </si>
  <si>
    <t>PD Revitalizace “Rotundy“</t>
  </si>
  <si>
    <t>PD na uzavíratelné pódium u TJ Sokol</t>
  </si>
  <si>
    <t>PD na rozšíření a modernizaci ČOV</t>
  </si>
  <si>
    <t>II.23</t>
  </si>
  <si>
    <t>Výstavba vodovodu pod 5B (propojení vodovodů)</t>
  </si>
  <si>
    <t>IV.13</t>
  </si>
  <si>
    <t>A+</t>
  </si>
  <si>
    <t>I.19</t>
  </si>
  <si>
    <t>II.24</t>
  </si>
  <si>
    <t>II.25</t>
  </si>
  <si>
    <t>I.20</t>
  </si>
  <si>
    <t>III.22</t>
  </si>
  <si>
    <t>Oprava venkovních prostor objektu Prodejny (Hrušky)</t>
  </si>
  <si>
    <t>CELKEM všechny náklady v kategorii A+</t>
  </si>
  <si>
    <t>mezisoučet v kategorii A</t>
  </si>
  <si>
    <t>Oprava hřiště u MŠ Dolní a rozšíření herních prvků</t>
  </si>
  <si>
    <t>Opravy na budově ZŠ: fasády, atd.</t>
  </si>
  <si>
    <t>V.6</t>
  </si>
  <si>
    <t>Oprava odpadů na ZŠ I. Část</t>
  </si>
  <si>
    <t>Oprava odpadů na ZŠ II. Část</t>
  </si>
  <si>
    <t>Zvýšení kapacity základní školy (přístavba)</t>
  </si>
  <si>
    <t>Zvýšení kapacity mateřské školy (přístavba)</t>
  </si>
  <si>
    <t>Vysvětlivky:</t>
  </si>
  <si>
    <t xml:space="preserve">Priorita A+ </t>
  </si>
  <si>
    <t>Jedná se o plánované investice a projekty, které se plánují připravovat a realizovat v daném roce a které jsou současně propsány do rozpočtu obce.</t>
  </si>
  <si>
    <t>Priorita A</t>
  </si>
  <si>
    <t>Jedná se o projekty, které se plánují připravovat a realizovat v daném roce, alenejsou zatím propsány do rozpočtu obce.</t>
  </si>
  <si>
    <t>Priorita B-D</t>
  </si>
  <si>
    <t>Jedná se o projekty, které se plánují připravovat v dalších letech.</t>
  </si>
  <si>
    <t>Žádané dotace</t>
  </si>
  <si>
    <r>
      <t xml:space="preserve">Žádané dotace - </t>
    </r>
    <r>
      <rPr>
        <b/>
        <sz val="11"/>
        <color rgb="FFFF0000"/>
        <rFont val="Calibri"/>
        <family val="2"/>
        <charset val="238"/>
        <scheme val="major"/>
      </rPr>
      <t>červeně</t>
    </r>
  </si>
  <si>
    <r>
      <t xml:space="preserve">Žádané dotace - </t>
    </r>
    <r>
      <rPr>
        <b/>
        <sz val="11"/>
        <color theme="5"/>
        <rFont val="Calibri"/>
        <family val="2"/>
        <charset val="238"/>
        <scheme val="major"/>
      </rPr>
      <t>oranžově</t>
    </r>
  </si>
  <si>
    <t>Jedná se o dotace, jejichž získání se předpokládá a tyto projekty budou realilzovány jen v případě jejich získání.</t>
  </si>
  <si>
    <t>Jedná se o dotace, které byly již přiděleny, nebo je (téměř) jisté, že budou v nejbližší době přiděleny.</t>
  </si>
  <si>
    <t>Oprava a zateplení stávající prodejny</t>
  </si>
  <si>
    <t>PD na zpevněnou krajnici Pod Stolovou (směr Jurášek)</t>
  </si>
  <si>
    <t>III.23</t>
  </si>
  <si>
    <t>§</t>
  </si>
  <si>
    <t>Zpracováno a schváleno:</t>
  </si>
  <si>
    <t>II.12</t>
  </si>
  <si>
    <t>Předběžné náklady v kategorii B-D</t>
  </si>
  <si>
    <t>Příprava na PD na opravy a výměnu asfaltových chodníků</t>
  </si>
  <si>
    <t>Přestavba domu č.p. 386  na komunitní a eko centrum</t>
  </si>
  <si>
    <t>IV.14</t>
  </si>
  <si>
    <t>Tenisové hřiště - přestvba hřiště na větší</t>
  </si>
  <si>
    <t>Akční plán je přílohou A) Strategického plánu rozvoje obce Kunčice pod Ondřejníkem na roky 2025 - 2030</t>
  </si>
  <si>
    <t>Získané dotace</t>
  </si>
  <si>
    <t>Náklady v Kč s DPH</t>
  </si>
  <si>
    <t>????</t>
  </si>
  <si>
    <t>PD na revitalizaci Žabáku a Komunitního centra (č.p. 386)</t>
  </si>
  <si>
    <t>PD na plechovou halu u hasičárny</t>
  </si>
  <si>
    <t>PD na Sběrný dvůr "vedle garáží"</t>
  </si>
  <si>
    <t>PD kanalizace k TJ Sokol a Žabák</t>
  </si>
  <si>
    <t>PD kanalizace pod chodníkem k ČOV</t>
  </si>
  <si>
    <t>PD Společenského sálu</t>
  </si>
  <si>
    <t>Osvětlení okolo nového chodníku (RCČ - přejezd)</t>
  </si>
  <si>
    <t>Chodník Horní Konec (RCČ-přejezd)</t>
  </si>
  <si>
    <t>Posezení kolem nového chodníku a cesty na vlakové nádraží</t>
  </si>
  <si>
    <t>Rekultivace BUS zastávky, "krytého vstupu" a oddychové zóny (plot)</t>
  </si>
  <si>
    <t xml:space="preserve">Modernizace hřiště (umělý povrch), modernizace běžecké dráhy </t>
  </si>
  <si>
    <t>Vybudování chodníku na Dolním Konci (3. část)</t>
  </si>
  <si>
    <t>Vybudování chodníku na dolním konci (4. část)</t>
  </si>
  <si>
    <t>Hřiště (herní prvky) na oddechové zóně</t>
  </si>
  <si>
    <t>Vybudování chodníku na Dolním Konci (1-2. část) - stavba</t>
  </si>
  <si>
    <t>III.24</t>
  </si>
  <si>
    <t>III.25</t>
  </si>
  <si>
    <t>III.26</t>
  </si>
  <si>
    <t>IV.15</t>
  </si>
  <si>
    <t>Fotovoltaika na obecních budovách II. část</t>
  </si>
  <si>
    <t>Opravy místních komunikací II. část</t>
  </si>
  <si>
    <t>Opravy místních komunikací I. část</t>
  </si>
  <si>
    <t>Vybudování chodníku na Dolním Konci (1-2. část) - první fáze</t>
  </si>
  <si>
    <t>Parkoviště u dřevěného kostelíku</t>
  </si>
  <si>
    <t>IV.16</t>
  </si>
  <si>
    <t>Trvalý stan vedle hřiště na TJ Sokol</t>
  </si>
  <si>
    <t>IV.17</t>
  </si>
  <si>
    <t>Dovedení elekřiny na Žabák</t>
  </si>
  <si>
    <t>WC a převlékárny</t>
  </si>
  <si>
    <t>Terénní opravy, opravy hráze a zemní práce okolo Žabáku</t>
  </si>
  <si>
    <t>Vybudování cesty a asfaltové plochy u Sokolovny</t>
  </si>
  <si>
    <t>Ozvučení areálu TJ Sokol</t>
  </si>
  <si>
    <t xml:space="preserve">Vylepšení prostředí areálu Žabák </t>
  </si>
  <si>
    <t>oprava hřiště u MŠ Dolní</t>
  </si>
  <si>
    <t>V.7</t>
  </si>
  <si>
    <t>V.8</t>
  </si>
  <si>
    <t>V.9</t>
  </si>
  <si>
    <t>Oprava vstupních prostor do Prodejny (Hrušky)</t>
  </si>
  <si>
    <t>Stavební úpravy OÚ spojené s instalací bankomatu</t>
  </si>
  <si>
    <t>Dobudování navazující plochy pod OÚ, parkování a chodníků</t>
  </si>
  <si>
    <t>OPRAVY BUDOV a SPRÁVA VEŘEJNÉHO PROSTORU</t>
  </si>
  <si>
    <t>Oprava OÚ - elektrorozvody a odpady</t>
  </si>
  <si>
    <t>Oprava OÚ - prostory pošty, chodba a doprovodné práce</t>
  </si>
  <si>
    <t>Opravy dvou mostů poškozených při povodních</t>
  </si>
  <si>
    <t>Fotovoltaika na obecních budovách: 5 objektů</t>
  </si>
  <si>
    <t>Zpevněná krajnice Pod Stolovou (směre Jurášek)</t>
  </si>
  <si>
    <t>Fotovoltaika na obecní budově: OÚ (výkon 70 kWp)</t>
  </si>
  <si>
    <t>Fotovoltaika na obecní budově: MŠ Dolní (40 kWp)</t>
  </si>
  <si>
    <t>Oprava pro střechu OÚ (v rámci výstavby FVE)</t>
  </si>
  <si>
    <t>Oprava pro střechu MŠ Dolní (v rámci výstavby FVE)</t>
  </si>
  <si>
    <t>Fotovoltaika na obecní budově: Hruška (16 kWp)</t>
  </si>
  <si>
    <t>Oprava pro střechu Hrušky (v rámci výstavby FVE)</t>
  </si>
  <si>
    <t>Autonomní střežení obce - prevence vandalismu a kriminality</t>
  </si>
  <si>
    <t>Sprchový kout a venkovní WC</t>
  </si>
  <si>
    <t>Rozšíření hřbitova a oplocení okolo dřevěného kostelíku</t>
  </si>
  <si>
    <t>Opravy mostu u Lávky</t>
  </si>
  <si>
    <t>x</t>
  </si>
  <si>
    <t>Výstavba kanalizace na Dolním Konci - stoka G</t>
  </si>
  <si>
    <t>Výstavba přečerpávací stanice ke stoce G</t>
  </si>
  <si>
    <t>PD pro oddechovou zónu včetně "krytého vstupu"</t>
  </si>
  <si>
    <t>PD pro chodník na Humbarek a do Rakovce</t>
  </si>
  <si>
    <t>PD pro kanalizaci nad Kopečkem</t>
  </si>
  <si>
    <t>Strojní vystrojení k ATS Maralák</t>
  </si>
  <si>
    <t>Nová nadzemní ATS Pod Stolovou (směr Koliba Tichý) + zemní práce</t>
  </si>
  <si>
    <t>III.27</t>
  </si>
  <si>
    <t>III.28</t>
  </si>
  <si>
    <t>III.29</t>
  </si>
  <si>
    <t>III.30</t>
  </si>
  <si>
    <t>III.31</t>
  </si>
  <si>
    <t>III.32</t>
  </si>
  <si>
    <t>III.33</t>
  </si>
  <si>
    <t>III.34</t>
  </si>
  <si>
    <t>III.35</t>
  </si>
  <si>
    <t>III.36</t>
  </si>
  <si>
    <t>Vylepšení sběrného místa v areálu PILY (sklad)</t>
  </si>
  <si>
    <t>Tento dokument byl projednán a připraven v Radě obce a zpracoval jej místostarosta obce Petr Tryščuk. Jeho obsah je zpracován v součinnosti s občany obce a v souladu s Rozpočtem obce. 
Tento dokument byl schválen Zastupitelstvem obce Kunčice pod Ondřejníkem na svém zasedání dne 11. 3. 2025 usnesením číslo ZO14/2020/10.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</si>
</sst>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ajor"/>
    </font>
    <font>
      <b/>
      <sz val="11"/>
      <color theme="1"/>
      <name val="Calibri"/>
      <family val="2"/>
      <charset val="238"/>
      <scheme val="major"/>
    </font>
    <font>
      <sz val="11"/>
      <name val="Calibri"/>
      <family val="2"/>
      <charset val="238"/>
      <scheme val="major"/>
    </font>
    <font>
      <sz val="11"/>
      <color rgb="FF000000"/>
      <name val="Calibri"/>
      <family val="2"/>
      <charset val="238"/>
      <scheme val="major"/>
    </font>
    <font>
      <sz val="12"/>
      <color theme="1"/>
      <name val="Calibri"/>
      <family val="2"/>
      <charset val="238"/>
      <scheme val="major"/>
    </font>
    <font>
      <b/>
      <sz val="12"/>
      <color theme="1"/>
      <name val="Calibri"/>
      <family val="2"/>
      <charset val="238"/>
      <scheme val="major"/>
    </font>
    <font>
      <sz val="9"/>
      <color theme="1"/>
      <name val="Calibri"/>
      <family val="2"/>
      <charset val="238"/>
      <scheme val="major"/>
    </font>
    <font>
      <b/>
      <sz val="9"/>
      <color theme="1"/>
      <name val="Calibri"/>
      <family val="2"/>
      <charset val="238"/>
      <scheme val="major"/>
    </font>
    <font>
      <b/>
      <sz val="11"/>
      <color rgb="FFFF0000"/>
      <name val="Calibri"/>
      <family val="2"/>
      <charset val="238"/>
      <scheme val="major"/>
    </font>
    <font>
      <b/>
      <sz val="12"/>
      <color rgb="FFFF0000"/>
      <name val="Calibri"/>
      <family val="2"/>
      <charset val="238"/>
      <scheme val="major"/>
    </font>
    <font>
      <sz val="11"/>
      <color rgb="FFFF0000"/>
      <name val="Calibri"/>
      <family val="2"/>
      <charset val="238"/>
      <scheme val="major"/>
    </font>
    <font>
      <b/>
      <sz val="18"/>
      <color rgb="FFFF0000"/>
      <name val="Calibri"/>
      <family val="2"/>
      <charset val="238"/>
      <scheme val="major"/>
    </font>
    <font>
      <sz val="16"/>
      <color theme="1"/>
      <name val="Calibri"/>
      <family val="2"/>
      <charset val="238"/>
      <scheme val="major"/>
    </font>
    <font>
      <sz val="12"/>
      <color rgb="FFFF0000"/>
      <name val="Calibri"/>
      <family val="2"/>
      <charset val="238"/>
      <scheme val="major"/>
    </font>
    <font>
      <i/>
      <sz val="11"/>
      <color theme="1"/>
      <name val="Calibri"/>
      <family val="2"/>
      <charset val="238"/>
      <scheme val="major"/>
    </font>
    <font>
      <b/>
      <sz val="11"/>
      <color rgb="FF0070C0"/>
      <name val="Calibri"/>
      <family val="2"/>
      <charset val="238"/>
      <scheme val="major"/>
    </font>
    <font>
      <b/>
      <sz val="11"/>
      <name val="Calibri"/>
      <family val="2"/>
      <charset val="238"/>
      <scheme val="major"/>
    </font>
    <font>
      <b/>
      <sz val="11"/>
      <color theme="5"/>
      <name val="Calibri"/>
      <family val="2"/>
      <charset val="238"/>
      <scheme val="major"/>
    </font>
    <font>
      <sz val="11"/>
      <color theme="5"/>
      <name val="Calibri"/>
      <family val="2"/>
      <charset val="238"/>
      <scheme val="major"/>
    </font>
    <font>
      <b/>
      <sz val="11"/>
      <color theme="9" tint="-0.249977111117893"/>
      <name val="Calibri"/>
      <family val="2"/>
      <charset val="238"/>
      <scheme val="major"/>
    </font>
    <font>
      <sz val="11"/>
      <color theme="9" tint="-0.249977111117893"/>
      <name val="Calibri"/>
      <family val="2"/>
      <charset val="238"/>
      <scheme val="major"/>
    </font>
    <font>
      <b/>
      <sz val="12"/>
      <color theme="9" tint="-0.249977111117893"/>
      <name val="Calibri"/>
      <family val="2"/>
      <charset val="238"/>
      <scheme val="major"/>
    </font>
    <font>
      <sz val="12"/>
      <color theme="9" tint="-0.249977111117893"/>
      <name val="Calibri"/>
      <family val="2"/>
      <charset val="238"/>
      <scheme val="major"/>
    </font>
    <font>
      <sz val="16"/>
      <color theme="1" tint="0.499984740745262"/>
      <name val="Calibri"/>
      <family val="2"/>
      <charset val="238"/>
      <scheme val="major"/>
    </font>
    <font>
      <sz val="11"/>
      <color theme="1" tint="0.499984740745262"/>
      <name val="Calibri"/>
      <family val="2"/>
      <charset val="238"/>
      <scheme val="major"/>
    </font>
    <font>
      <b/>
      <sz val="11"/>
      <color theme="1" tint="0.499984740745262"/>
      <name val="Calibri"/>
      <family val="2"/>
      <charset val="238"/>
      <scheme val="major"/>
    </font>
    <font>
      <b/>
      <sz val="12"/>
      <name val="Calibri"/>
      <family val="2"/>
      <charset val="238"/>
      <scheme val="major"/>
    </font>
    <font>
      <sz val="12"/>
      <name val="Calibri"/>
      <family val="2"/>
      <charset val="238"/>
      <scheme val="major"/>
    </font>
    <font>
      <sz val="8"/>
      <color theme="1"/>
      <name val="Calibri"/>
      <family val="2"/>
      <charset val="238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ck">
        <color rgb="FFC55A11"/>
      </left>
      <right style="thick">
        <color rgb="FFC55A11"/>
      </right>
      <top style="thick">
        <color rgb="FFC55A11"/>
      </top>
      <bottom/>
      <diagonal/>
    </border>
    <border>
      <left style="thick">
        <color rgb="FFC55A11"/>
      </left>
      <right/>
      <top style="thick">
        <color rgb="FFC55A11"/>
      </top>
      <bottom style="thick">
        <color rgb="FFC55A11"/>
      </bottom>
      <diagonal/>
    </border>
    <border>
      <left/>
      <right/>
      <top style="thick">
        <color rgb="FFC55A11"/>
      </top>
      <bottom style="thick">
        <color rgb="FFC55A11"/>
      </bottom>
      <diagonal/>
    </border>
    <border>
      <left/>
      <right style="thick">
        <color rgb="FFC55A11"/>
      </right>
      <top style="thick">
        <color rgb="FFC55A11"/>
      </top>
      <bottom style="thick">
        <color rgb="FFC55A11"/>
      </bottom>
      <diagonal/>
    </border>
    <border>
      <left style="thick">
        <color rgb="FFC55A11"/>
      </left>
      <right style="thick">
        <color rgb="FFC55A11"/>
      </right>
      <top/>
      <bottom style="thick">
        <color rgb="FFC55A11"/>
      </bottom>
      <diagonal/>
    </border>
    <border>
      <left style="thick">
        <color rgb="FFC55A11"/>
      </left>
      <right style="thick">
        <color rgb="FFC55A11"/>
      </right>
      <top/>
      <bottom style="thick">
        <color rgb="FFC55A11"/>
      </bottom>
      <diagonal/>
    </border>
    <border>
      <left style="thick">
        <color rgb="FFC55A11"/>
      </left>
      <right style="thick">
        <color rgb="FFC55A11"/>
      </right>
      <top style="thick">
        <color rgb="FFC55A11"/>
      </top>
      <bottom style="thick">
        <color rgb="FFC55A11"/>
      </bottom>
      <diagonal/>
    </border>
    <border>
      <left style="thick">
        <color rgb="FFC55A11"/>
      </left>
      <right style="thick">
        <color rgb="FFC55A11"/>
      </right>
      <top style="thick">
        <color rgb="FFC55A1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4" fillId="0" borderId="0" xfId="0" applyFont="1"/>
    <xf numFmtId="0" fontId="4" fillId="6" borderId="7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7" fillId="5" borderId="0" xfId="0" applyFont="1" applyFill="1" applyAlignment="1">
      <alignment horizontal="left"/>
    </xf>
    <xf numFmtId="0" fontId="4" fillId="8" borderId="7" xfId="0" applyFont="1" applyFill="1" applyBorder="1" applyAlignment="1">
      <alignment vertical="center" wrapText="1"/>
    </xf>
    <xf numFmtId="3" fontId="4" fillId="6" borderId="7" xfId="0" applyNumberFormat="1" applyFont="1" applyFill="1" applyBorder="1" applyAlignment="1">
      <alignment horizontal="right" vertical="center" wrapText="1"/>
    </xf>
    <xf numFmtId="3" fontId="4" fillId="6" borderId="1" xfId="0" applyNumberFormat="1" applyFont="1" applyFill="1" applyBorder="1" applyAlignment="1">
      <alignment horizontal="right" vertical="center" wrapText="1"/>
    </xf>
    <xf numFmtId="3" fontId="4" fillId="6" borderId="8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9" fillId="3" borderId="6" xfId="0" applyFont="1" applyFill="1" applyBorder="1" applyAlignment="1">
      <alignment horizontal="center" vertical="center" wrapText="1"/>
    </xf>
    <xf numFmtId="3" fontId="8" fillId="6" borderId="7" xfId="0" applyNumberFormat="1" applyFont="1" applyFill="1" applyBorder="1" applyAlignment="1">
      <alignment horizontal="right" vertical="center" wrapText="1"/>
    </xf>
    <xf numFmtId="3" fontId="8" fillId="6" borderId="1" xfId="0" applyNumberFormat="1" applyFont="1" applyFill="1" applyBorder="1" applyAlignment="1">
      <alignment horizontal="right" vertical="center" wrapText="1"/>
    </xf>
    <xf numFmtId="3" fontId="8" fillId="6" borderId="8" xfId="0" applyNumberFormat="1" applyFont="1" applyFill="1" applyBorder="1" applyAlignment="1">
      <alignment horizontal="right" vertical="center" wrapText="1"/>
    </xf>
    <xf numFmtId="3" fontId="8" fillId="5" borderId="7" xfId="0" applyNumberFormat="1" applyFont="1" applyFill="1" applyBorder="1" applyAlignment="1">
      <alignment horizontal="right" vertical="center" wrapText="1"/>
    </xf>
    <xf numFmtId="3" fontId="8" fillId="0" borderId="7" xfId="0" applyNumberFormat="1" applyFont="1" applyBorder="1" applyAlignment="1">
      <alignment horizontal="right" vertical="center" wrapText="1"/>
    </xf>
    <xf numFmtId="0" fontId="10" fillId="0" borderId="0" xfId="0" applyFont="1"/>
    <xf numFmtId="0" fontId="10" fillId="2" borderId="7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horizontal="center" vertical="center" wrapText="1"/>
    </xf>
    <xf numFmtId="3" fontId="13" fillId="4" borderId="7" xfId="0" applyNumberFormat="1" applyFont="1" applyFill="1" applyBorder="1" applyAlignment="1">
      <alignment horizontal="center" vertical="center" wrapText="1"/>
    </xf>
    <xf numFmtId="3" fontId="9" fillId="9" borderId="7" xfId="0" applyNumberFormat="1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right" vertical="center" wrapText="1"/>
    </xf>
    <xf numFmtId="0" fontId="13" fillId="0" borderId="4" xfId="0" applyFont="1" applyBorder="1" applyAlignment="1">
      <alignment horizontal="center"/>
    </xf>
    <xf numFmtId="3" fontId="13" fillId="3" borderId="7" xfId="0" applyNumberFormat="1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left" vertical="center" wrapText="1"/>
    </xf>
    <xf numFmtId="3" fontId="8" fillId="8" borderId="7" xfId="0" applyNumberFormat="1" applyFont="1" applyFill="1" applyBorder="1" applyAlignment="1">
      <alignment horizontal="right" vertical="center" wrapText="1"/>
    </xf>
    <xf numFmtId="3" fontId="8" fillId="9" borderId="7" xfId="0" applyNumberFormat="1" applyFont="1" applyFill="1" applyBorder="1" applyAlignment="1">
      <alignment horizontal="right" vertical="center" wrapText="1"/>
    </xf>
    <xf numFmtId="3" fontId="14" fillId="6" borderId="7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14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9" fillId="0" borderId="0" xfId="0" applyFont="1"/>
    <xf numFmtId="0" fontId="20" fillId="0" borderId="0" xfId="0" applyFont="1"/>
    <xf numFmtId="3" fontId="22" fillId="6" borderId="7" xfId="0" applyNumberFormat="1" applyFont="1" applyFill="1" applyBorder="1" applyAlignment="1">
      <alignment horizontal="right" vertical="center" wrapText="1"/>
    </xf>
    <xf numFmtId="3" fontId="17" fillId="3" borderId="7" xfId="0" applyNumberFormat="1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 wrapText="1"/>
    </xf>
    <xf numFmtId="3" fontId="25" fillId="4" borderId="7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/>
    </xf>
    <xf numFmtId="164" fontId="24" fillId="3" borderId="7" xfId="0" applyNumberFormat="1" applyFont="1" applyFill="1" applyBorder="1" applyAlignment="1">
      <alignment horizontal="center" vertical="center" wrapText="1"/>
    </xf>
    <xf numFmtId="3" fontId="25" fillId="3" borderId="7" xfId="0" applyNumberFormat="1" applyFont="1" applyFill="1" applyBorder="1" applyAlignment="1">
      <alignment horizontal="center" vertical="center" wrapText="1"/>
    </xf>
    <xf numFmtId="3" fontId="26" fillId="3" borderId="7" xfId="0" applyNumberFormat="1" applyFont="1" applyFill="1" applyBorder="1" applyAlignment="1">
      <alignment horizontal="center" vertical="center" wrapText="1"/>
    </xf>
    <xf numFmtId="3" fontId="24" fillId="3" borderId="7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0" fontId="28" fillId="0" borderId="0" xfId="0" applyFont="1"/>
    <xf numFmtId="0" fontId="29" fillId="0" borderId="9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wrapText="1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30" fillId="0" borderId="4" xfId="0" applyFont="1" applyBorder="1" applyAlignment="1">
      <alignment horizontal="center"/>
    </xf>
    <xf numFmtId="3" fontId="31" fillId="3" borderId="7" xfId="0" applyNumberFormat="1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center" wrapText="1"/>
    </xf>
    <xf numFmtId="3" fontId="2" fillId="0" borderId="0" xfId="0" applyNumberFormat="1" applyFont="1"/>
    <xf numFmtId="3" fontId="14" fillId="6" borderId="8" xfId="0" applyNumberFormat="1" applyFont="1" applyFill="1" applyBorder="1" applyAlignment="1">
      <alignment horizontal="right" vertical="center" wrapText="1"/>
    </xf>
    <xf numFmtId="3" fontId="22" fillId="6" borderId="8" xfId="0" applyNumberFormat="1" applyFont="1" applyFill="1" applyBorder="1" applyAlignment="1">
      <alignment horizontal="right" vertical="center" wrapText="1"/>
    </xf>
    <xf numFmtId="0" fontId="6" fillId="5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1" fillId="0" borderId="0" xfId="0" applyFont="1"/>
    <xf numFmtId="0" fontId="32" fillId="0" borderId="0" xfId="0" applyFont="1" applyAlignment="1">
      <alignment horizontal="center"/>
    </xf>
    <xf numFmtId="3" fontId="4" fillId="0" borderId="0" xfId="0" applyNumberFormat="1" applyFont="1"/>
    <xf numFmtId="0" fontId="11" fillId="2" borderId="1" xfId="0" applyFont="1" applyFill="1" applyBorder="1" applyAlignment="1">
      <alignment horizontal="center" vertical="center"/>
    </xf>
    <xf numFmtId="0" fontId="6" fillId="0" borderId="5" xfId="0" applyFont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textRotation="90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8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15"/>
  <sheetViews>
    <sheetView tabSelected="1" topLeftCell="A159" zoomScale="115" zoomScaleNormal="115" workbookViewId="0">
      <pane xSplit="3" topLeftCell="D1" activePane="topRight" state="frozen"/>
      <selection pane="topRight" activeCell="C185" sqref="C185"/>
    </sheetView>
  </sheetViews>
  <sheetFormatPr defaultColWidth="14.42578125" defaultRowHeight="15" customHeight="1" x14ac:dyDescent="0.25"/>
  <cols>
    <col min="1" max="1" width="1.42578125" style="1" customWidth="1"/>
    <col min="2" max="2" width="6.140625" style="1" customWidth="1"/>
    <col min="3" max="3" width="60.28515625" style="1" customWidth="1"/>
    <col min="4" max="4" width="3.85546875" style="1" customWidth="1"/>
    <col min="5" max="5" width="12.7109375" style="10" customWidth="1"/>
    <col min="6" max="6" width="15.85546875" style="10" customWidth="1"/>
    <col min="7" max="7" width="14.85546875" style="1" customWidth="1"/>
    <col min="8" max="8" width="1.5703125" customWidth="1"/>
    <col min="9" max="9" width="6.42578125" style="61" customWidth="1"/>
    <col min="10" max="10" width="8.7109375" style="71" hidden="1" customWidth="1"/>
    <col min="11" max="26" width="8.7109375" style="1" customWidth="1"/>
    <col min="27" max="16384" width="14.42578125" style="1"/>
  </cols>
  <sheetData>
    <row r="1" spans="1:15" ht="28.5" customHeight="1" x14ac:dyDescent="0.35">
      <c r="A1" s="80" t="s">
        <v>109</v>
      </c>
      <c r="B1" s="80"/>
      <c r="C1" s="80"/>
      <c r="D1" s="80"/>
      <c r="E1" s="80"/>
      <c r="F1" s="80"/>
      <c r="G1" s="80"/>
      <c r="I1" s="55"/>
      <c r="K1" s="30"/>
      <c r="L1" s="30"/>
      <c r="M1" s="30"/>
      <c r="N1" s="30"/>
      <c r="O1" s="30"/>
    </row>
    <row r="2" spans="1:15" ht="28.5" customHeight="1" x14ac:dyDescent="0.35">
      <c r="A2" s="81" t="s">
        <v>196</v>
      </c>
      <c r="B2" s="81"/>
      <c r="C2" s="81"/>
      <c r="D2" s="81"/>
      <c r="E2" s="81"/>
      <c r="F2" s="81"/>
      <c r="G2" s="81"/>
      <c r="I2" s="55"/>
      <c r="K2" s="30"/>
      <c r="L2" s="30"/>
      <c r="M2" s="30"/>
      <c r="N2" s="30"/>
      <c r="O2" s="30"/>
    </row>
    <row r="3" spans="1:15" ht="15.75" customHeight="1" thickBot="1" x14ac:dyDescent="0.3">
      <c r="B3" s="17"/>
      <c r="I3" s="56"/>
    </row>
    <row r="4" spans="1:15" ht="30.75" customHeight="1" thickTop="1" thickBot="1" x14ac:dyDescent="0.3">
      <c r="B4" s="73" t="s">
        <v>0</v>
      </c>
      <c r="C4" s="75" t="s">
        <v>1</v>
      </c>
      <c r="D4" s="76" t="s">
        <v>2</v>
      </c>
      <c r="E4" s="77" t="s">
        <v>198</v>
      </c>
      <c r="F4" s="78"/>
      <c r="G4" s="79"/>
      <c r="I4" s="57"/>
    </row>
    <row r="5" spans="1:15" ht="33" thickTop="1" thickBot="1" x14ac:dyDescent="0.3">
      <c r="B5" s="74"/>
      <c r="C5" s="74"/>
      <c r="D5" s="74"/>
      <c r="E5" s="11" t="s">
        <v>3</v>
      </c>
      <c r="F5" s="11" t="s">
        <v>4</v>
      </c>
      <c r="G5" s="11" t="s">
        <v>180</v>
      </c>
      <c r="I5" s="58" t="s">
        <v>188</v>
      </c>
    </row>
    <row r="6" spans="1:15" ht="15.75" customHeight="1" thickTop="1" thickBot="1" x14ac:dyDescent="0.3">
      <c r="B6" s="18" t="s">
        <v>5</v>
      </c>
      <c r="C6" s="20" t="s">
        <v>116</v>
      </c>
      <c r="D6" s="31"/>
      <c r="E6" s="21">
        <f>SUM(E7:E18)</f>
        <v>12430000</v>
      </c>
      <c r="F6" s="21">
        <f t="shared" ref="F6:G6" si="0">SUM(F7:F18)</f>
        <v>4190504</v>
      </c>
      <c r="G6" s="21">
        <f t="shared" si="0"/>
        <v>8239496</v>
      </c>
      <c r="I6" s="59"/>
    </row>
    <row r="7" spans="1:15" ht="15.75" customHeight="1" thickTop="1" thickBot="1" x14ac:dyDescent="0.3">
      <c r="B7" s="18" t="s">
        <v>6</v>
      </c>
      <c r="C7" s="3" t="s">
        <v>153</v>
      </c>
      <c r="D7" s="32" t="s">
        <v>157</v>
      </c>
      <c r="E7" s="12">
        <v>1500000</v>
      </c>
      <c r="F7" s="15">
        <f t="shared" ref="F7" si="1">E7-G7</f>
        <v>1100000</v>
      </c>
      <c r="G7" s="7">
        <v>400000</v>
      </c>
      <c r="I7" s="59">
        <v>2321</v>
      </c>
      <c r="J7" s="71">
        <f>IF(H7="x",G7,0)</f>
        <v>0</v>
      </c>
    </row>
    <row r="8" spans="1:15" ht="17.25" thickTop="1" thickBot="1" x14ac:dyDescent="0.3">
      <c r="B8" s="18" t="s">
        <v>8</v>
      </c>
      <c r="C8" s="3" t="s">
        <v>200</v>
      </c>
      <c r="D8" s="32" t="s">
        <v>157</v>
      </c>
      <c r="E8" s="12">
        <v>6600000</v>
      </c>
      <c r="F8" s="15">
        <f t="shared" ref="F8:F30" si="2">E8-G8</f>
        <v>1600000</v>
      </c>
      <c r="G8" s="29">
        <v>5000000</v>
      </c>
      <c r="H8" t="s">
        <v>256</v>
      </c>
      <c r="I8" s="59">
        <v>2341</v>
      </c>
      <c r="J8" s="71">
        <f t="shared" ref="J8:J71" si="3">IF(H8="x",G8,0)</f>
        <v>5000000</v>
      </c>
    </row>
    <row r="9" spans="1:15" ht="17.25" thickTop="1" thickBot="1" x14ac:dyDescent="0.3">
      <c r="B9" s="18" t="s">
        <v>9</v>
      </c>
      <c r="C9" s="3" t="s">
        <v>150</v>
      </c>
      <c r="D9" s="32" t="s">
        <v>157</v>
      </c>
      <c r="E9" s="12">
        <v>3025000</v>
      </c>
      <c r="F9" s="15">
        <f t="shared" si="2"/>
        <v>525000</v>
      </c>
      <c r="G9" s="29">
        <v>2500000</v>
      </c>
      <c r="H9" t="s">
        <v>256</v>
      </c>
      <c r="I9" s="64">
        <v>3612</v>
      </c>
      <c r="J9" s="71">
        <f t="shared" si="3"/>
        <v>2500000</v>
      </c>
    </row>
    <row r="10" spans="1:15" ht="17.25" thickTop="1" thickBot="1" x14ac:dyDescent="0.3">
      <c r="B10" s="18" t="s">
        <v>10</v>
      </c>
      <c r="C10" s="3" t="s">
        <v>259</v>
      </c>
      <c r="D10" s="39" t="s">
        <v>157</v>
      </c>
      <c r="E10" s="12">
        <v>100000</v>
      </c>
      <c r="F10" s="15">
        <f t="shared" ref="F10" si="4">E10-G10</f>
        <v>100000</v>
      </c>
      <c r="G10" s="7">
        <v>0</v>
      </c>
      <c r="I10" s="64"/>
      <c r="J10" s="71">
        <f t="shared" si="3"/>
        <v>0</v>
      </c>
    </row>
    <row r="11" spans="1:15" ht="15.75" customHeight="1" thickTop="1" thickBot="1" x14ac:dyDescent="0.3">
      <c r="B11" s="18" t="s">
        <v>11</v>
      </c>
      <c r="C11" s="3" t="s">
        <v>260</v>
      </c>
      <c r="D11" s="39" t="s">
        <v>157</v>
      </c>
      <c r="E11" s="12">
        <v>150000</v>
      </c>
      <c r="F11" s="15">
        <f t="shared" si="2"/>
        <v>150000</v>
      </c>
      <c r="G11" s="7">
        <v>0</v>
      </c>
      <c r="I11" s="59">
        <v>2219</v>
      </c>
      <c r="J11" s="71">
        <f t="shared" si="3"/>
        <v>0</v>
      </c>
    </row>
    <row r="12" spans="1:15" ht="15.75" customHeight="1" thickTop="1" thickBot="1" x14ac:dyDescent="0.3">
      <c r="B12" s="18" t="s">
        <v>104</v>
      </c>
      <c r="C12" s="3" t="s">
        <v>261</v>
      </c>
      <c r="D12" s="39" t="s">
        <v>157</v>
      </c>
      <c r="E12" s="12">
        <v>100000</v>
      </c>
      <c r="F12" s="15">
        <f t="shared" si="2"/>
        <v>100000</v>
      </c>
      <c r="G12" s="7">
        <v>0</v>
      </c>
      <c r="I12" s="59">
        <v>2321</v>
      </c>
      <c r="J12" s="71">
        <f t="shared" si="3"/>
        <v>0</v>
      </c>
    </row>
    <row r="13" spans="1:15" ht="15.75" customHeight="1" thickTop="1" thickBot="1" x14ac:dyDescent="0.3">
      <c r="B13" s="18" t="s">
        <v>107</v>
      </c>
      <c r="C13" s="68" t="s">
        <v>117</v>
      </c>
      <c r="D13" s="39" t="s">
        <v>157</v>
      </c>
      <c r="E13" s="12">
        <v>25000</v>
      </c>
      <c r="F13" s="15">
        <f>E13-G13</f>
        <v>25000</v>
      </c>
      <c r="G13" s="7">
        <v>0</v>
      </c>
      <c r="I13" s="59">
        <v>2310</v>
      </c>
      <c r="J13" s="71">
        <f t="shared" si="3"/>
        <v>0</v>
      </c>
    </row>
    <row r="14" spans="1:15" ht="15.75" customHeight="1" thickTop="1" thickBot="1" x14ac:dyDescent="0.3">
      <c r="B14" s="18" t="s">
        <v>110</v>
      </c>
      <c r="C14" s="3" t="s">
        <v>138</v>
      </c>
      <c r="D14" s="39" t="s">
        <v>157</v>
      </c>
      <c r="E14" s="12">
        <v>300000</v>
      </c>
      <c r="F14" s="15">
        <f>E14-G14</f>
        <v>300000</v>
      </c>
      <c r="G14" s="7">
        <v>0</v>
      </c>
      <c r="I14" s="59">
        <v>2310</v>
      </c>
      <c r="J14" s="71">
        <f t="shared" si="3"/>
        <v>0</v>
      </c>
    </row>
    <row r="15" spans="1:15" ht="15.75" customHeight="1" thickTop="1" thickBot="1" x14ac:dyDescent="0.3">
      <c r="B15" s="18" t="s">
        <v>111</v>
      </c>
      <c r="C15" s="3" t="s">
        <v>201</v>
      </c>
      <c r="D15" s="39" t="s">
        <v>157</v>
      </c>
      <c r="E15" s="12">
        <v>50000</v>
      </c>
      <c r="F15" s="15">
        <f t="shared" ref="F15:F16" si="5">E15-G15</f>
        <v>50000</v>
      </c>
      <c r="G15" s="7">
        <v>0</v>
      </c>
      <c r="I15" s="59">
        <v>5512</v>
      </c>
      <c r="J15" s="71">
        <f t="shared" si="3"/>
        <v>0</v>
      </c>
    </row>
    <row r="16" spans="1:15" ht="15.75" customHeight="1" thickTop="1" thickBot="1" x14ac:dyDescent="0.3">
      <c r="B16" s="18" t="s">
        <v>112</v>
      </c>
      <c r="C16" s="3" t="s">
        <v>186</v>
      </c>
      <c r="D16" s="33" t="s">
        <v>157</v>
      </c>
      <c r="E16" s="12">
        <v>120000</v>
      </c>
      <c r="F16" s="15">
        <f t="shared" si="5"/>
        <v>120000</v>
      </c>
      <c r="G16" s="7">
        <v>0</v>
      </c>
      <c r="I16" s="59">
        <v>2212</v>
      </c>
      <c r="J16" s="71">
        <f t="shared" si="3"/>
        <v>0</v>
      </c>
    </row>
    <row r="17" spans="2:10" ht="15.75" customHeight="1" thickTop="1" thickBot="1" x14ac:dyDescent="0.3">
      <c r="B17" s="18" t="s">
        <v>113</v>
      </c>
      <c r="C17" s="3" t="s">
        <v>202</v>
      </c>
      <c r="D17" s="33" t="s">
        <v>157</v>
      </c>
      <c r="E17" s="65">
        <v>460000</v>
      </c>
      <c r="F17" s="15">
        <f t="shared" ref="F17" si="6">E17-G17</f>
        <v>120504</v>
      </c>
      <c r="G17" s="29">
        <v>339496</v>
      </c>
      <c r="H17" t="s">
        <v>256</v>
      </c>
      <c r="I17" s="64" t="s">
        <v>199</v>
      </c>
      <c r="J17" s="71">
        <f t="shared" si="3"/>
        <v>339496</v>
      </c>
    </row>
    <row r="18" spans="2:10" ht="15.75" customHeight="1" thickTop="1" thickBot="1" x14ac:dyDescent="0.3">
      <c r="B18" s="18"/>
      <c r="C18" s="3"/>
      <c r="D18" s="33"/>
      <c r="E18" s="12"/>
      <c r="F18" s="15"/>
      <c r="G18" s="7"/>
      <c r="I18" s="59"/>
      <c r="J18" s="71">
        <f t="shared" si="3"/>
        <v>0</v>
      </c>
    </row>
    <row r="19" spans="2:10" ht="15.75" customHeight="1" thickTop="1" thickBot="1" x14ac:dyDescent="0.3">
      <c r="B19" s="18"/>
      <c r="C19" s="47" t="s">
        <v>165</v>
      </c>
      <c r="D19" s="48"/>
      <c r="E19" s="49">
        <f>SUM(E20:E26)</f>
        <v>2190000</v>
      </c>
      <c r="F19" s="49">
        <f t="shared" ref="F19:G19" si="7">SUM(F20:F26)</f>
        <v>1440000</v>
      </c>
      <c r="G19" s="49">
        <f t="shared" si="7"/>
        <v>750000</v>
      </c>
      <c r="I19" s="59"/>
      <c r="J19" s="71">
        <f t="shared" si="3"/>
        <v>0</v>
      </c>
    </row>
    <row r="20" spans="2:10" ht="15.75" customHeight="1" thickTop="1" thickBot="1" x14ac:dyDescent="0.3">
      <c r="B20" s="18" t="s">
        <v>113</v>
      </c>
      <c r="C20" s="3" t="s">
        <v>151</v>
      </c>
      <c r="D20" s="33" t="s">
        <v>7</v>
      </c>
      <c r="E20" s="12">
        <v>1500000</v>
      </c>
      <c r="F20" s="15">
        <f>E20-G20</f>
        <v>750000</v>
      </c>
      <c r="G20" s="7">
        <v>750000</v>
      </c>
      <c r="I20" s="59"/>
      <c r="J20" s="71">
        <f t="shared" si="3"/>
        <v>0</v>
      </c>
    </row>
    <row r="21" spans="2:10" ht="15.75" customHeight="1" thickTop="1" thickBot="1" x14ac:dyDescent="0.3">
      <c r="B21" s="18" t="s">
        <v>114</v>
      </c>
      <c r="C21" s="3" t="s">
        <v>152</v>
      </c>
      <c r="D21" s="33" t="s">
        <v>7</v>
      </c>
      <c r="E21" s="12">
        <v>160000</v>
      </c>
      <c r="F21" s="15">
        <f t="shared" ref="F21" si="8">E21-G21</f>
        <v>160000</v>
      </c>
      <c r="G21" s="7">
        <v>0</v>
      </c>
      <c r="I21" s="59"/>
      <c r="J21" s="71">
        <f t="shared" si="3"/>
        <v>0</v>
      </c>
    </row>
    <row r="22" spans="2:10" ht="15.75" customHeight="1" thickTop="1" thickBot="1" x14ac:dyDescent="0.3">
      <c r="B22" s="18" t="s">
        <v>118</v>
      </c>
      <c r="C22" s="3" t="s">
        <v>203</v>
      </c>
      <c r="D22" s="33" t="s">
        <v>7</v>
      </c>
      <c r="E22" s="12">
        <v>180000</v>
      </c>
      <c r="F22" s="15">
        <f t="shared" ref="F22:F23" si="9">E22-G22</f>
        <v>180000</v>
      </c>
      <c r="G22" s="7">
        <v>0</v>
      </c>
      <c r="I22" s="59"/>
      <c r="J22" s="71">
        <f t="shared" si="3"/>
        <v>0</v>
      </c>
    </row>
    <row r="23" spans="2:10" ht="16.5" customHeight="1" thickTop="1" thickBot="1" x14ac:dyDescent="0.3">
      <c r="B23" s="18" t="s">
        <v>119</v>
      </c>
      <c r="C23" s="3" t="s">
        <v>204</v>
      </c>
      <c r="D23" s="33" t="s">
        <v>7</v>
      </c>
      <c r="E23" s="12">
        <v>150000</v>
      </c>
      <c r="F23" s="15">
        <f t="shared" si="9"/>
        <v>150000</v>
      </c>
      <c r="G23" s="7">
        <v>0</v>
      </c>
      <c r="I23" s="59"/>
      <c r="J23" s="71">
        <f t="shared" si="3"/>
        <v>0</v>
      </c>
    </row>
    <row r="24" spans="2:10" ht="15.75" customHeight="1" thickTop="1" thickBot="1" x14ac:dyDescent="0.3">
      <c r="B24" s="18" t="s">
        <v>125</v>
      </c>
      <c r="C24" s="3" t="s">
        <v>201</v>
      </c>
      <c r="D24" s="33" t="s">
        <v>7</v>
      </c>
      <c r="E24" s="12">
        <v>50000</v>
      </c>
      <c r="F24" s="15">
        <f t="shared" ref="F24" si="10">E24-G24</f>
        <v>50000</v>
      </c>
      <c r="G24" s="7">
        <v>0</v>
      </c>
      <c r="I24" s="59"/>
      <c r="J24" s="71">
        <f t="shared" si="3"/>
        <v>0</v>
      </c>
    </row>
    <row r="25" spans="2:10" ht="15.75" customHeight="1" thickTop="1" thickBot="1" x14ac:dyDescent="0.3">
      <c r="B25" s="18" t="s">
        <v>126</v>
      </c>
      <c r="C25" s="3" t="s">
        <v>142</v>
      </c>
      <c r="D25" s="33" t="s">
        <v>7</v>
      </c>
      <c r="E25" s="12">
        <v>150000</v>
      </c>
      <c r="F25" s="15">
        <f>E25-G25</f>
        <v>150000</v>
      </c>
      <c r="G25" s="7">
        <v>0</v>
      </c>
      <c r="I25" s="59"/>
      <c r="J25" s="71">
        <f t="shared" si="3"/>
        <v>0</v>
      </c>
    </row>
    <row r="26" spans="2:10" ht="15.75" customHeight="1" thickTop="1" thickBot="1" x14ac:dyDescent="0.3">
      <c r="B26" s="18"/>
      <c r="C26" s="3"/>
      <c r="D26" s="33"/>
      <c r="E26" s="12"/>
      <c r="F26" s="15"/>
      <c r="G26" s="7"/>
      <c r="I26" s="59"/>
      <c r="J26" s="71">
        <f t="shared" si="3"/>
        <v>0</v>
      </c>
    </row>
    <row r="27" spans="2:10" ht="15.75" customHeight="1" thickTop="1" thickBot="1" x14ac:dyDescent="0.3">
      <c r="B27" s="18"/>
      <c r="C27" s="23" t="s">
        <v>148</v>
      </c>
      <c r="D27" s="34"/>
      <c r="E27" s="22">
        <f>SUM(E28:E32)</f>
        <v>780000</v>
      </c>
      <c r="F27" s="22">
        <f t="shared" ref="F27:G27" si="11">SUM(F28:F32)</f>
        <v>680000</v>
      </c>
      <c r="G27" s="22">
        <f t="shared" si="11"/>
        <v>100000</v>
      </c>
      <c r="I27" s="59"/>
      <c r="J27" s="71">
        <f t="shared" si="3"/>
        <v>0</v>
      </c>
    </row>
    <row r="28" spans="2:10" ht="15.75" customHeight="1" thickTop="1" thickBot="1" x14ac:dyDescent="0.3">
      <c r="B28" s="18" t="s">
        <v>131</v>
      </c>
      <c r="C28" s="2" t="s">
        <v>115</v>
      </c>
      <c r="D28" s="35" t="s">
        <v>23</v>
      </c>
      <c r="E28" s="12">
        <v>400000</v>
      </c>
      <c r="F28" s="16">
        <f t="shared" ref="F28" si="12">E28-G28</f>
        <v>400000</v>
      </c>
      <c r="G28" s="7">
        <v>0</v>
      </c>
      <c r="I28" s="59"/>
      <c r="J28" s="71">
        <f t="shared" si="3"/>
        <v>0</v>
      </c>
    </row>
    <row r="29" spans="2:10" ht="15.75" customHeight="1" thickTop="1" thickBot="1" x14ac:dyDescent="0.3">
      <c r="B29" s="18" t="s">
        <v>134</v>
      </c>
      <c r="C29" s="2" t="s">
        <v>192</v>
      </c>
      <c r="D29" s="35" t="s">
        <v>23</v>
      </c>
      <c r="E29" s="12">
        <v>130000</v>
      </c>
      <c r="F29" s="16">
        <f t="shared" si="2"/>
        <v>130000</v>
      </c>
      <c r="G29" s="7">
        <v>0</v>
      </c>
      <c r="I29" s="59"/>
      <c r="J29" s="71">
        <f t="shared" si="3"/>
        <v>0</v>
      </c>
    </row>
    <row r="30" spans="2:10" ht="15.75" customHeight="1" thickTop="1" thickBot="1" x14ac:dyDescent="0.3">
      <c r="B30" s="18" t="s">
        <v>158</v>
      </c>
      <c r="C30" s="4" t="s">
        <v>205</v>
      </c>
      <c r="D30" s="35" t="s">
        <v>23</v>
      </c>
      <c r="E30" s="12">
        <v>250000</v>
      </c>
      <c r="F30" s="16">
        <f t="shared" si="2"/>
        <v>150000</v>
      </c>
      <c r="G30" s="7">
        <v>100000</v>
      </c>
      <c r="I30" s="59"/>
      <c r="J30" s="71">
        <f t="shared" si="3"/>
        <v>0</v>
      </c>
    </row>
    <row r="31" spans="2:10" ht="15.75" customHeight="1" thickTop="1" thickBot="1" x14ac:dyDescent="0.3">
      <c r="B31" s="18" t="s">
        <v>161</v>
      </c>
      <c r="C31" s="4" t="s">
        <v>120</v>
      </c>
      <c r="D31" s="35" t="s">
        <v>34</v>
      </c>
      <c r="E31" s="12"/>
      <c r="F31" s="16"/>
      <c r="G31" s="7"/>
      <c r="I31" s="59"/>
      <c r="J31" s="71">
        <f t="shared" si="3"/>
        <v>0</v>
      </c>
    </row>
    <row r="32" spans="2:10" ht="15.75" customHeight="1" thickTop="1" thickBot="1" x14ac:dyDescent="0.3">
      <c r="B32" s="18"/>
      <c r="C32" s="82"/>
      <c r="D32" s="83"/>
      <c r="E32" s="83"/>
      <c r="F32" s="83"/>
      <c r="G32" s="84"/>
      <c r="I32" s="59"/>
      <c r="J32" s="71">
        <f t="shared" si="3"/>
        <v>0</v>
      </c>
    </row>
    <row r="33" spans="2:10" ht="15.75" customHeight="1" thickTop="1" thickBot="1" x14ac:dyDescent="0.3">
      <c r="B33" s="18" t="s">
        <v>12</v>
      </c>
      <c r="C33" s="20" t="s">
        <v>240</v>
      </c>
      <c r="D33" s="31"/>
      <c r="E33" s="21">
        <f>SUM(E34:E41)</f>
        <v>8561000</v>
      </c>
      <c r="F33" s="21">
        <f t="shared" ref="F33:G33" si="13">SUM(F34:F41)</f>
        <v>5674062.0700000003</v>
      </c>
      <c r="G33" s="21">
        <f t="shared" si="13"/>
        <v>2886937.93</v>
      </c>
      <c r="I33" s="59"/>
      <c r="J33" s="71">
        <f t="shared" si="3"/>
        <v>0</v>
      </c>
    </row>
    <row r="34" spans="2:10" ht="15.75" customHeight="1" thickTop="1" thickBot="1" x14ac:dyDescent="0.3">
      <c r="B34" s="18" t="s">
        <v>13</v>
      </c>
      <c r="C34" s="3" t="s">
        <v>221</v>
      </c>
      <c r="D34" s="39" t="s">
        <v>157</v>
      </c>
      <c r="E34" s="12">
        <v>3000000</v>
      </c>
      <c r="F34" s="15">
        <f t="shared" ref="F34:F53" si="14">E34-G34</f>
        <v>3000000</v>
      </c>
      <c r="G34" s="7">
        <v>0</v>
      </c>
      <c r="I34" s="59">
        <v>2212</v>
      </c>
      <c r="J34" s="71">
        <f t="shared" si="3"/>
        <v>0</v>
      </c>
    </row>
    <row r="35" spans="2:10" ht="15.75" customHeight="1" thickTop="1" thickBot="1" x14ac:dyDescent="0.3">
      <c r="B35" s="18" t="s">
        <v>14</v>
      </c>
      <c r="C35" s="3" t="s">
        <v>122</v>
      </c>
      <c r="D35" s="39" t="s">
        <v>157</v>
      </c>
      <c r="E35" s="12">
        <v>2000000</v>
      </c>
      <c r="F35" s="15">
        <f t="shared" ref="F35:F40" si="15">E35-G35</f>
        <v>500000</v>
      </c>
      <c r="G35" s="45">
        <v>1500000</v>
      </c>
      <c r="I35" s="59">
        <v>2212</v>
      </c>
      <c r="J35" s="71">
        <f t="shared" si="3"/>
        <v>0</v>
      </c>
    </row>
    <row r="36" spans="2:10" ht="15.75" customHeight="1" thickTop="1" thickBot="1" x14ac:dyDescent="0.3">
      <c r="B36" s="18" t="s">
        <v>15</v>
      </c>
      <c r="C36" s="3" t="s">
        <v>139</v>
      </c>
      <c r="D36" s="39" t="s">
        <v>157</v>
      </c>
      <c r="E36" s="12">
        <v>701000</v>
      </c>
      <c r="F36" s="15">
        <f t="shared" si="15"/>
        <v>281000</v>
      </c>
      <c r="G36" s="29">
        <v>420000</v>
      </c>
      <c r="H36" t="s">
        <v>256</v>
      </c>
      <c r="I36" s="59">
        <v>3632</v>
      </c>
      <c r="J36" s="71">
        <f t="shared" si="3"/>
        <v>420000</v>
      </c>
    </row>
    <row r="37" spans="2:10" ht="15.75" customHeight="1" thickTop="1" thickBot="1" x14ac:dyDescent="0.3">
      <c r="B37" s="18" t="s">
        <v>16</v>
      </c>
      <c r="C37" s="3" t="s">
        <v>241</v>
      </c>
      <c r="D37" s="39" t="s">
        <v>157</v>
      </c>
      <c r="E37" s="12">
        <v>650000</v>
      </c>
      <c r="F37" s="15">
        <f t="shared" si="15"/>
        <v>650000</v>
      </c>
      <c r="G37" s="7">
        <v>0</v>
      </c>
      <c r="I37" s="59"/>
      <c r="J37" s="71">
        <f t="shared" si="3"/>
        <v>0</v>
      </c>
    </row>
    <row r="38" spans="2:10" ht="15.75" customHeight="1" thickTop="1" thickBot="1" x14ac:dyDescent="0.3">
      <c r="B38" s="18" t="s">
        <v>18</v>
      </c>
      <c r="C38" s="3" t="s">
        <v>242</v>
      </c>
      <c r="D38" s="39" t="s">
        <v>157</v>
      </c>
      <c r="E38" s="12">
        <v>1600000</v>
      </c>
      <c r="F38" s="15">
        <f t="shared" si="15"/>
        <v>1100000</v>
      </c>
      <c r="G38" s="7">
        <v>500000</v>
      </c>
      <c r="I38" s="59">
        <v>6171</v>
      </c>
      <c r="J38" s="71">
        <f t="shared" si="3"/>
        <v>0</v>
      </c>
    </row>
    <row r="39" spans="2:10" ht="15.75" customHeight="1" thickTop="1" thickBot="1" x14ac:dyDescent="0.3">
      <c r="B39" s="18" t="s">
        <v>19</v>
      </c>
      <c r="C39" s="3" t="s">
        <v>105</v>
      </c>
      <c r="D39" s="39" t="s">
        <v>157</v>
      </c>
      <c r="E39" s="12">
        <v>510000</v>
      </c>
      <c r="F39" s="15">
        <f t="shared" si="15"/>
        <v>43062.070000000007</v>
      </c>
      <c r="G39" s="29">
        <v>466937.93</v>
      </c>
      <c r="H39" t="s">
        <v>256</v>
      </c>
      <c r="I39" s="59">
        <v>5512</v>
      </c>
      <c r="J39" s="71">
        <f t="shared" si="3"/>
        <v>466937.93</v>
      </c>
    </row>
    <row r="40" spans="2:10" ht="15.75" customHeight="1" thickTop="1" thickBot="1" x14ac:dyDescent="0.3">
      <c r="B40" s="18" t="s">
        <v>20</v>
      </c>
      <c r="C40" s="3" t="s">
        <v>123</v>
      </c>
      <c r="D40" s="39" t="s">
        <v>157</v>
      </c>
      <c r="E40" s="12">
        <v>100000</v>
      </c>
      <c r="F40" s="15">
        <f t="shared" si="15"/>
        <v>100000</v>
      </c>
      <c r="G40" s="7">
        <v>0</v>
      </c>
      <c r="I40" s="59">
        <v>3639</v>
      </c>
      <c r="J40" s="71">
        <f t="shared" si="3"/>
        <v>0</v>
      </c>
    </row>
    <row r="41" spans="2:10" ht="15.75" customHeight="1" thickTop="1" thickBot="1" x14ac:dyDescent="0.3">
      <c r="B41" s="18"/>
      <c r="C41" s="3"/>
      <c r="D41" s="39"/>
      <c r="E41" s="12"/>
      <c r="F41" s="15"/>
      <c r="G41" s="7"/>
      <c r="I41" s="59"/>
      <c r="J41" s="71">
        <f t="shared" si="3"/>
        <v>0</v>
      </c>
    </row>
    <row r="42" spans="2:10" ht="15.75" customHeight="1" thickTop="1" thickBot="1" x14ac:dyDescent="0.3">
      <c r="B42" s="18"/>
      <c r="C42" s="47" t="s">
        <v>165</v>
      </c>
      <c r="D42" s="39"/>
      <c r="E42" s="49">
        <f>SUM(E43:E50)</f>
        <v>21300000</v>
      </c>
      <c r="F42" s="49">
        <f t="shared" ref="F42:G42" si="16">SUM(F43:F50)</f>
        <v>6600000</v>
      </c>
      <c r="G42" s="49">
        <f t="shared" si="16"/>
        <v>14700000</v>
      </c>
      <c r="I42" s="59"/>
      <c r="J42" s="71">
        <f t="shared" si="3"/>
        <v>0</v>
      </c>
    </row>
    <row r="43" spans="2:10" ht="15" customHeight="1" thickTop="1" thickBot="1" x14ac:dyDescent="0.3">
      <c r="B43" s="18" t="s">
        <v>21</v>
      </c>
      <c r="C43" s="3" t="s">
        <v>220</v>
      </c>
      <c r="D43" s="39" t="s">
        <v>7</v>
      </c>
      <c r="E43" s="12">
        <v>4000000</v>
      </c>
      <c r="F43" s="15">
        <f t="shared" ref="F43:F44" si="17">E43-G43</f>
        <v>2000000</v>
      </c>
      <c r="G43" s="7">
        <v>2000000</v>
      </c>
      <c r="I43" s="60"/>
      <c r="J43" s="71">
        <f t="shared" si="3"/>
        <v>0</v>
      </c>
    </row>
    <row r="44" spans="2:10" ht="15" customHeight="1" thickTop="1" thickBot="1" x14ac:dyDescent="0.3">
      <c r="B44" s="18" t="s">
        <v>24</v>
      </c>
      <c r="C44" s="5" t="s">
        <v>255</v>
      </c>
      <c r="D44" s="39" t="s">
        <v>7</v>
      </c>
      <c r="E44" s="12">
        <v>4500000</v>
      </c>
      <c r="F44" s="15">
        <f t="shared" si="17"/>
        <v>1000000</v>
      </c>
      <c r="G44" s="45">
        <v>3500000</v>
      </c>
      <c r="I44" s="59">
        <v>2212</v>
      </c>
      <c r="J44" s="71">
        <f t="shared" si="3"/>
        <v>0</v>
      </c>
    </row>
    <row r="45" spans="2:10" ht="17.25" thickTop="1" thickBot="1" x14ac:dyDescent="0.3">
      <c r="B45" s="18" t="s">
        <v>26</v>
      </c>
      <c r="C45" s="3" t="s">
        <v>102</v>
      </c>
      <c r="D45" s="39" t="s">
        <v>7</v>
      </c>
      <c r="E45" s="12">
        <v>100000</v>
      </c>
      <c r="F45" s="15">
        <f t="shared" si="14"/>
        <v>50000</v>
      </c>
      <c r="G45" s="7">
        <v>50000</v>
      </c>
      <c r="I45" s="59"/>
      <c r="J45" s="71">
        <f t="shared" si="3"/>
        <v>0</v>
      </c>
    </row>
    <row r="46" spans="2:10" ht="17.25" thickTop="1" thickBot="1" x14ac:dyDescent="0.3">
      <c r="B46" s="18" t="s">
        <v>28</v>
      </c>
      <c r="C46" s="3" t="s">
        <v>124</v>
      </c>
      <c r="D46" s="39" t="s">
        <v>7</v>
      </c>
      <c r="E46" s="12">
        <v>400000</v>
      </c>
      <c r="F46" s="15">
        <f t="shared" si="14"/>
        <v>400000</v>
      </c>
      <c r="G46" s="7">
        <v>0</v>
      </c>
      <c r="I46" s="59"/>
      <c r="J46" s="71">
        <f t="shared" si="3"/>
        <v>0</v>
      </c>
    </row>
    <row r="47" spans="2:10" ht="17.25" thickTop="1" thickBot="1" x14ac:dyDescent="0.3">
      <c r="B47" s="18" t="s">
        <v>190</v>
      </c>
      <c r="C47" s="3" t="s">
        <v>143</v>
      </c>
      <c r="D47" s="39" t="s">
        <v>7</v>
      </c>
      <c r="E47" s="12">
        <v>7000000</v>
      </c>
      <c r="F47" s="15">
        <f t="shared" ref="F47:F49" si="18">E47-G47</f>
        <v>2000000</v>
      </c>
      <c r="G47" s="7">
        <v>5000000</v>
      </c>
      <c r="I47" s="59"/>
      <c r="J47" s="71">
        <f t="shared" si="3"/>
        <v>0</v>
      </c>
    </row>
    <row r="48" spans="2:10" ht="17.25" thickTop="1" thickBot="1" x14ac:dyDescent="0.3">
      <c r="B48" s="18" t="s">
        <v>32</v>
      </c>
      <c r="C48" s="5" t="s">
        <v>243</v>
      </c>
      <c r="D48" s="39" t="s">
        <v>7</v>
      </c>
      <c r="E48" s="12">
        <v>5000000</v>
      </c>
      <c r="F48" s="15">
        <f t="shared" si="18"/>
        <v>1000000</v>
      </c>
      <c r="G48" s="7">
        <v>4000000</v>
      </c>
      <c r="I48" s="59"/>
      <c r="J48" s="71">
        <f t="shared" si="3"/>
        <v>0</v>
      </c>
    </row>
    <row r="49" spans="2:10" ht="17.25" thickTop="1" thickBot="1" x14ac:dyDescent="0.3">
      <c r="B49" s="18" t="s">
        <v>35</v>
      </c>
      <c r="C49" s="3" t="s">
        <v>254</v>
      </c>
      <c r="D49" s="39" t="s">
        <v>7</v>
      </c>
      <c r="E49" s="12">
        <v>300000</v>
      </c>
      <c r="F49" s="15">
        <f t="shared" si="18"/>
        <v>150000</v>
      </c>
      <c r="G49" s="7">
        <v>150000</v>
      </c>
      <c r="I49" s="59"/>
      <c r="J49" s="71">
        <f t="shared" si="3"/>
        <v>0</v>
      </c>
    </row>
    <row r="50" spans="2:10" ht="15.75" customHeight="1" thickTop="1" thickBot="1" x14ac:dyDescent="0.3">
      <c r="B50" s="18"/>
      <c r="C50" s="3"/>
      <c r="D50" s="39"/>
      <c r="E50" s="12"/>
      <c r="F50" s="15"/>
      <c r="G50" s="7"/>
      <c r="I50" s="59"/>
      <c r="J50" s="71">
        <f t="shared" si="3"/>
        <v>0</v>
      </c>
    </row>
    <row r="51" spans="2:10" ht="17.25" thickTop="1" thickBot="1" x14ac:dyDescent="0.3">
      <c r="B51" s="18"/>
      <c r="C51" s="23" t="s">
        <v>148</v>
      </c>
      <c r="D51" s="34"/>
      <c r="E51" s="22">
        <f>SUM(E52:E65)</f>
        <v>71690000</v>
      </c>
      <c r="F51" s="22">
        <f t="shared" ref="F51:G51" si="19">SUM(F52:F65)</f>
        <v>35140000</v>
      </c>
      <c r="G51" s="22">
        <f t="shared" si="19"/>
        <v>36550000</v>
      </c>
      <c r="I51" s="59"/>
      <c r="J51" s="71">
        <f t="shared" si="3"/>
        <v>0</v>
      </c>
    </row>
    <row r="52" spans="2:10" ht="17.25" thickTop="1" thickBot="1" x14ac:dyDescent="0.3">
      <c r="B52" s="18" t="s">
        <v>32</v>
      </c>
      <c r="C52" s="26" t="s">
        <v>155</v>
      </c>
      <c r="D52" s="35" t="s">
        <v>23</v>
      </c>
      <c r="E52" s="28">
        <v>1200000</v>
      </c>
      <c r="F52" s="12">
        <f>E52-G52</f>
        <v>1200000</v>
      </c>
      <c r="G52" s="7">
        <v>0</v>
      </c>
      <c r="I52" s="59"/>
      <c r="J52" s="71">
        <f t="shared" si="3"/>
        <v>0</v>
      </c>
    </row>
    <row r="53" spans="2:10" ht="15.75" customHeight="1" thickTop="1" thickBot="1" x14ac:dyDescent="0.3">
      <c r="B53" s="18" t="s">
        <v>35</v>
      </c>
      <c r="C53" s="2" t="s">
        <v>108</v>
      </c>
      <c r="D53" s="35" t="s">
        <v>23</v>
      </c>
      <c r="E53" s="12">
        <v>5000000</v>
      </c>
      <c r="F53" s="12">
        <f t="shared" si="14"/>
        <v>2000000</v>
      </c>
      <c r="G53" s="7">
        <v>3000000</v>
      </c>
      <c r="I53" s="59"/>
      <c r="J53" s="71">
        <f t="shared" si="3"/>
        <v>0</v>
      </c>
    </row>
    <row r="54" spans="2:10" ht="15.75" customHeight="1" thickTop="1" thickBot="1" x14ac:dyDescent="0.3">
      <c r="B54" s="18" t="s">
        <v>37</v>
      </c>
      <c r="C54" s="2" t="s">
        <v>22</v>
      </c>
      <c r="D54" s="35" t="s">
        <v>23</v>
      </c>
      <c r="E54" s="12">
        <v>700000</v>
      </c>
      <c r="F54" s="12">
        <f t="shared" ref="F54:F62" si="20">E54-G54</f>
        <v>350000</v>
      </c>
      <c r="G54" s="7">
        <v>350000</v>
      </c>
      <c r="I54" s="59"/>
      <c r="J54" s="71">
        <f t="shared" si="3"/>
        <v>0</v>
      </c>
    </row>
    <row r="55" spans="2:10" ht="15.75" customHeight="1" thickTop="1" thickBot="1" x14ac:dyDescent="0.3">
      <c r="B55" s="18" t="s">
        <v>38</v>
      </c>
      <c r="C55" s="2" t="s">
        <v>141</v>
      </c>
      <c r="D55" s="35" t="s">
        <v>23</v>
      </c>
      <c r="E55" s="12">
        <v>1200000</v>
      </c>
      <c r="F55" s="12">
        <f t="shared" ref="F55" si="21">E55-G55</f>
        <v>800000</v>
      </c>
      <c r="G55" s="7">
        <v>400000</v>
      </c>
      <c r="I55" s="59"/>
      <c r="J55" s="71">
        <f t="shared" si="3"/>
        <v>0</v>
      </c>
    </row>
    <row r="56" spans="2:10" ht="15.75" customHeight="1" thickTop="1" thickBot="1" x14ac:dyDescent="0.3">
      <c r="B56" s="18" t="s">
        <v>40</v>
      </c>
      <c r="C56" s="2" t="s">
        <v>25</v>
      </c>
      <c r="D56" s="35" t="s">
        <v>23</v>
      </c>
      <c r="E56" s="12">
        <v>600000</v>
      </c>
      <c r="F56" s="12">
        <f t="shared" si="20"/>
        <v>200000</v>
      </c>
      <c r="G56" s="7">
        <v>400000</v>
      </c>
      <c r="I56" s="59"/>
      <c r="J56" s="71">
        <f t="shared" si="3"/>
        <v>0</v>
      </c>
    </row>
    <row r="57" spans="2:10" ht="15.75" customHeight="1" thickTop="1" thickBot="1" x14ac:dyDescent="0.3">
      <c r="B57" s="18" t="s">
        <v>106</v>
      </c>
      <c r="C57" s="2" t="s">
        <v>29</v>
      </c>
      <c r="D57" s="35" t="s">
        <v>23</v>
      </c>
      <c r="E57" s="12">
        <v>4000000</v>
      </c>
      <c r="F57" s="12">
        <f t="shared" si="20"/>
        <v>2000000</v>
      </c>
      <c r="G57" s="7">
        <v>2000000</v>
      </c>
      <c r="I57" s="59"/>
      <c r="J57" s="71">
        <f t="shared" si="3"/>
        <v>0</v>
      </c>
    </row>
    <row r="58" spans="2:10" ht="15.75" customHeight="1" thickTop="1" thickBot="1" x14ac:dyDescent="0.3">
      <c r="B58" s="18" t="s">
        <v>121</v>
      </c>
      <c r="C58" s="2" t="s">
        <v>30</v>
      </c>
      <c r="D58" s="35" t="s">
        <v>23</v>
      </c>
      <c r="E58" s="12">
        <v>20000000</v>
      </c>
      <c r="F58" s="12">
        <f t="shared" si="20"/>
        <v>5000000</v>
      </c>
      <c r="G58" s="7">
        <v>15000000</v>
      </c>
      <c r="I58" s="59"/>
      <c r="J58" s="71">
        <f t="shared" si="3"/>
        <v>0</v>
      </c>
    </row>
    <row r="59" spans="2:10" ht="15.75" customHeight="1" thickTop="1" thickBot="1" x14ac:dyDescent="0.3">
      <c r="B59" s="18" t="s">
        <v>128</v>
      </c>
      <c r="C59" s="2" t="s">
        <v>31</v>
      </c>
      <c r="D59" s="36" t="s">
        <v>23</v>
      </c>
      <c r="E59" s="12">
        <v>240000</v>
      </c>
      <c r="F59" s="12">
        <f t="shared" si="20"/>
        <v>240000</v>
      </c>
      <c r="G59" s="7">
        <v>0</v>
      </c>
      <c r="I59" s="59"/>
      <c r="J59" s="71">
        <f t="shared" si="3"/>
        <v>0</v>
      </c>
    </row>
    <row r="60" spans="2:10" ht="15.75" customHeight="1" thickTop="1" thickBot="1" x14ac:dyDescent="0.3">
      <c r="B60" s="18" t="s">
        <v>132</v>
      </c>
      <c r="C60" s="2" t="s">
        <v>33</v>
      </c>
      <c r="D60" s="35" t="s">
        <v>34</v>
      </c>
      <c r="E60" s="12">
        <v>200000</v>
      </c>
      <c r="F60" s="12">
        <f t="shared" si="20"/>
        <v>200000</v>
      </c>
      <c r="G60" s="7">
        <v>0</v>
      </c>
      <c r="I60" s="59"/>
      <c r="J60" s="71">
        <f t="shared" si="3"/>
        <v>0</v>
      </c>
    </row>
    <row r="61" spans="2:10" ht="15.75" customHeight="1" thickTop="1" thickBot="1" x14ac:dyDescent="0.3">
      <c r="B61" s="18" t="s">
        <v>133</v>
      </c>
      <c r="C61" s="2" t="s">
        <v>36</v>
      </c>
      <c r="D61" s="35" t="s">
        <v>34</v>
      </c>
      <c r="E61" s="12">
        <v>850000</v>
      </c>
      <c r="F61" s="12">
        <f t="shared" si="20"/>
        <v>250000</v>
      </c>
      <c r="G61" s="7">
        <v>600000</v>
      </c>
      <c r="I61" s="59"/>
      <c r="J61" s="71">
        <f t="shared" si="3"/>
        <v>0</v>
      </c>
    </row>
    <row r="62" spans="2:10" ht="15.75" customHeight="1" thickTop="1" thickBot="1" x14ac:dyDescent="0.3">
      <c r="B62" s="18" t="s">
        <v>154</v>
      </c>
      <c r="C62" s="2" t="s">
        <v>127</v>
      </c>
      <c r="D62" s="35" t="s">
        <v>34</v>
      </c>
      <c r="E62" s="12">
        <v>1500000</v>
      </c>
      <c r="F62" s="12">
        <f t="shared" si="20"/>
        <v>1500000</v>
      </c>
      <c r="G62" s="7">
        <v>0</v>
      </c>
      <c r="I62" s="59"/>
      <c r="J62" s="71">
        <f t="shared" si="3"/>
        <v>0</v>
      </c>
    </row>
    <row r="63" spans="2:10" ht="15.75" customHeight="1" thickTop="1" thickBot="1" x14ac:dyDescent="0.3">
      <c r="B63" s="18" t="s">
        <v>159</v>
      </c>
      <c r="C63" s="2" t="s">
        <v>27</v>
      </c>
      <c r="D63" s="35" t="s">
        <v>34</v>
      </c>
      <c r="E63" s="12">
        <v>35000000</v>
      </c>
      <c r="F63" s="12">
        <f t="shared" ref="F63" si="22">E63-G63</f>
        <v>20600000</v>
      </c>
      <c r="G63" s="7">
        <v>14400000</v>
      </c>
      <c r="I63" s="59"/>
      <c r="J63" s="71">
        <f t="shared" si="3"/>
        <v>0</v>
      </c>
    </row>
    <row r="64" spans="2:10" ht="15.75" customHeight="1" thickTop="1" thickBot="1" x14ac:dyDescent="0.3">
      <c r="B64" s="18" t="s">
        <v>160</v>
      </c>
      <c r="C64" s="2" t="s">
        <v>140</v>
      </c>
      <c r="D64" s="35" t="s">
        <v>39</v>
      </c>
      <c r="E64" s="12">
        <v>1200000</v>
      </c>
      <c r="F64" s="12">
        <f t="shared" ref="F64" si="23">E64-G64</f>
        <v>800000</v>
      </c>
      <c r="G64" s="7">
        <v>400000</v>
      </c>
      <c r="I64" s="59"/>
      <c r="J64" s="71">
        <f t="shared" si="3"/>
        <v>0</v>
      </c>
    </row>
    <row r="65" spans="2:10" ht="15.75" customHeight="1" thickTop="1" thickBot="1" x14ac:dyDescent="0.3">
      <c r="B65" s="18"/>
      <c r="C65" s="82"/>
      <c r="D65" s="83"/>
      <c r="E65" s="83"/>
      <c r="F65" s="83"/>
      <c r="G65" s="84"/>
      <c r="I65" s="59"/>
      <c r="J65" s="71">
        <f t="shared" si="3"/>
        <v>0</v>
      </c>
    </row>
    <row r="66" spans="2:10" ht="15.75" customHeight="1" thickTop="1" thickBot="1" x14ac:dyDescent="0.3">
      <c r="B66" s="18" t="s">
        <v>41</v>
      </c>
      <c r="C66" s="20" t="s">
        <v>42</v>
      </c>
      <c r="D66" s="37"/>
      <c r="E66" s="21">
        <f>SUM(E67:E82)</f>
        <v>32546377.48</v>
      </c>
      <c r="F66" s="21">
        <f t="shared" ref="F66:G66" si="24">SUM(F67:F82)</f>
        <v>10753377.48</v>
      </c>
      <c r="G66" s="21">
        <f t="shared" si="24"/>
        <v>21793000</v>
      </c>
      <c r="I66" s="59"/>
      <c r="J66" s="71">
        <f t="shared" si="3"/>
        <v>0</v>
      </c>
    </row>
    <row r="67" spans="2:10" ht="15.75" customHeight="1" thickTop="1" thickBot="1" x14ac:dyDescent="0.3">
      <c r="B67" s="19" t="s">
        <v>43</v>
      </c>
      <c r="C67" s="3" t="s">
        <v>47</v>
      </c>
      <c r="D67" s="32" t="s">
        <v>157</v>
      </c>
      <c r="E67" s="12">
        <v>150000</v>
      </c>
      <c r="F67" s="15">
        <f t="shared" ref="F67:F81" si="25">E67-G67</f>
        <v>150000</v>
      </c>
      <c r="G67" s="7">
        <v>0</v>
      </c>
      <c r="I67" s="59">
        <v>3722</v>
      </c>
      <c r="J67" s="71">
        <f t="shared" si="3"/>
        <v>0</v>
      </c>
    </row>
    <row r="68" spans="2:10" ht="15.75" customHeight="1" thickTop="1" thickBot="1" x14ac:dyDescent="0.3">
      <c r="B68" s="19" t="s">
        <v>44</v>
      </c>
      <c r="C68" s="3" t="s">
        <v>207</v>
      </c>
      <c r="D68" s="32" t="s">
        <v>157</v>
      </c>
      <c r="E68" s="14">
        <v>4301377.4800000004</v>
      </c>
      <c r="F68" s="15">
        <f t="shared" si="25"/>
        <v>1205377.4800000004</v>
      </c>
      <c r="G68" s="29">
        <v>3096000</v>
      </c>
      <c r="H68" t="s">
        <v>256</v>
      </c>
      <c r="I68" s="64">
        <v>2219</v>
      </c>
      <c r="J68" s="71">
        <f t="shared" si="3"/>
        <v>3096000</v>
      </c>
    </row>
    <row r="69" spans="2:10" ht="15.75" customHeight="1" thickTop="1" thickBot="1" x14ac:dyDescent="0.3">
      <c r="B69" s="19" t="s">
        <v>46</v>
      </c>
      <c r="C69" s="3" t="s">
        <v>206</v>
      </c>
      <c r="D69" s="32" t="s">
        <v>157</v>
      </c>
      <c r="E69" s="14">
        <v>400000</v>
      </c>
      <c r="F69" s="15">
        <f t="shared" ref="F69" si="26">E69-G69</f>
        <v>400000</v>
      </c>
      <c r="G69" s="8">
        <v>0</v>
      </c>
      <c r="I69" s="64"/>
      <c r="J69" s="71">
        <f t="shared" si="3"/>
        <v>0</v>
      </c>
    </row>
    <row r="70" spans="2:10" ht="15.75" customHeight="1" thickTop="1" thickBot="1" x14ac:dyDescent="0.3">
      <c r="B70" s="19" t="s">
        <v>48</v>
      </c>
      <c r="C70" s="3" t="s">
        <v>208</v>
      </c>
      <c r="D70" s="32" t="s">
        <v>157</v>
      </c>
      <c r="E70" s="14">
        <v>120000</v>
      </c>
      <c r="F70" s="15">
        <f t="shared" ref="F70:F71" si="27">E70-G70</f>
        <v>120000</v>
      </c>
      <c r="G70" s="8">
        <v>0</v>
      </c>
      <c r="I70" s="64"/>
      <c r="J70" s="71">
        <f t="shared" si="3"/>
        <v>0</v>
      </c>
    </row>
    <row r="71" spans="2:10" ht="15.75" customHeight="1" thickTop="1" thickBot="1" x14ac:dyDescent="0.3">
      <c r="B71" s="19" t="s">
        <v>50</v>
      </c>
      <c r="C71" s="3" t="s">
        <v>222</v>
      </c>
      <c r="D71" s="32" t="s">
        <v>157</v>
      </c>
      <c r="E71" s="14">
        <v>11000000</v>
      </c>
      <c r="F71" s="15">
        <f t="shared" si="27"/>
        <v>2000000</v>
      </c>
      <c r="G71" s="66">
        <v>9000000</v>
      </c>
      <c r="H71" t="s">
        <v>256</v>
      </c>
      <c r="I71" s="64"/>
      <c r="J71" s="71">
        <f t="shared" si="3"/>
        <v>9000000</v>
      </c>
    </row>
    <row r="72" spans="2:10" ht="15.75" customHeight="1" thickTop="1" thickBot="1" x14ac:dyDescent="0.3">
      <c r="B72" s="19" t="s">
        <v>51</v>
      </c>
      <c r="C72" s="3" t="s">
        <v>49</v>
      </c>
      <c r="D72" s="32" t="s">
        <v>157</v>
      </c>
      <c r="E72" s="13">
        <v>65000</v>
      </c>
      <c r="F72" s="15">
        <f t="shared" si="25"/>
        <v>65000</v>
      </c>
      <c r="G72" s="8">
        <v>0</v>
      </c>
      <c r="I72" s="59">
        <v>3722</v>
      </c>
      <c r="J72" s="71">
        <f t="shared" ref="J72:J136" si="28">IF(H72="x",G72,0)</f>
        <v>0</v>
      </c>
    </row>
    <row r="73" spans="2:10" ht="15.75" customHeight="1" thickTop="1" thickBot="1" x14ac:dyDescent="0.3">
      <c r="B73" s="19" t="s">
        <v>52</v>
      </c>
      <c r="C73" s="3" t="s">
        <v>257</v>
      </c>
      <c r="D73" s="32" t="s">
        <v>157</v>
      </c>
      <c r="E73" s="12">
        <v>5540000</v>
      </c>
      <c r="F73" s="15">
        <f>E73-G73</f>
        <v>1385000</v>
      </c>
      <c r="G73" s="29">
        <v>4155000</v>
      </c>
      <c r="H73" t="s">
        <v>256</v>
      </c>
      <c r="I73" s="64">
        <v>2321</v>
      </c>
      <c r="J73" s="71">
        <f t="shared" si="28"/>
        <v>4155000</v>
      </c>
    </row>
    <row r="74" spans="2:10" ht="15.75" customHeight="1" thickTop="1" thickBot="1" x14ac:dyDescent="0.3">
      <c r="B74" s="19" t="s">
        <v>53</v>
      </c>
      <c r="C74" s="3" t="s">
        <v>258</v>
      </c>
      <c r="D74" s="32" t="s">
        <v>157</v>
      </c>
      <c r="E74" s="12">
        <v>790000</v>
      </c>
      <c r="F74" s="15">
        <f>E74-G74</f>
        <v>198000</v>
      </c>
      <c r="G74" s="29">
        <v>592000</v>
      </c>
      <c r="H74" s="70" t="s">
        <v>256</v>
      </c>
      <c r="I74" s="64"/>
      <c r="J74" s="71">
        <f t="shared" si="28"/>
        <v>592000</v>
      </c>
    </row>
    <row r="75" spans="2:10" ht="15.75" customHeight="1" thickTop="1" thickBot="1" x14ac:dyDescent="0.3">
      <c r="B75" s="19" t="s">
        <v>54</v>
      </c>
      <c r="C75" s="3" t="s">
        <v>263</v>
      </c>
      <c r="D75" s="32" t="s">
        <v>157</v>
      </c>
      <c r="E75" s="12">
        <v>1000000</v>
      </c>
      <c r="F75" s="15">
        <f t="shared" si="25"/>
        <v>1000000</v>
      </c>
      <c r="G75" s="7">
        <v>0</v>
      </c>
      <c r="I75" s="59">
        <v>2310</v>
      </c>
      <c r="J75" s="71">
        <f t="shared" si="28"/>
        <v>0</v>
      </c>
    </row>
    <row r="76" spans="2:10" ht="15.75" customHeight="1" thickTop="1" thickBot="1" x14ac:dyDescent="0.3">
      <c r="B76" s="19" t="s">
        <v>55</v>
      </c>
      <c r="C76" s="3" t="s">
        <v>262</v>
      </c>
      <c r="D76" s="32" t="s">
        <v>157</v>
      </c>
      <c r="E76" s="12">
        <v>350000</v>
      </c>
      <c r="F76" s="15">
        <f t="shared" ref="F76" si="29">E76-G76</f>
        <v>350000</v>
      </c>
      <c r="G76" s="7">
        <v>0</v>
      </c>
      <c r="I76" s="59"/>
      <c r="J76" s="71">
        <f t="shared" si="28"/>
        <v>0</v>
      </c>
    </row>
    <row r="77" spans="2:10" ht="15.75" customHeight="1" thickTop="1" thickBot="1" x14ac:dyDescent="0.3">
      <c r="B77" s="19" t="s">
        <v>57</v>
      </c>
      <c r="C77" s="3" t="s">
        <v>274</v>
      </c>
      <c r="D77" s="32" t="s">
        <v>157</v>
      </c>
      <c r="E77" s="12">
        <v>180000</v>
      </c>
      <c r="F77" s="15">
        <f>E77-G77</f>
        <v>180000</v>
      </c>
      <c r="G77" s="7">
        <v>0</v>
      </c>
      <c r="I77" s="59">
        <v>3722</v>
      </c>
      <c r="J77" s="71">
        <f t="shared" si="28"/>
        <v>0</v>
      </c>
    </row>
    <row r="78" spans="2:10" ht="15.75" customHeight="1" thickTop="1" thickBot="1" x14ac:dyDescent="0.3">
      <c r="B78" s="19" t="s">
        <v>59</v>
      </c>
      <c r="C78" s="3" t="s">
        <v>45</v>
      </c>
      <c r="D78" s="32" t="s">
        <v>157</v>
      </c>
      <c r="E78" s="12">
        <v>800000</v>
      </c>
      <c r="F78" s="15">
        <f>E78-G78</f>
        <v>800000</v>
      </c>
      <c r="G78" s="7">
        <v>0</v>
      </c>
      <c r="I78" s="59"/>
    </row>
    <row r="79" spans="2:10" ht="15.75" customHeight="1" thickTop="1" thickBot="1" x14ac:dyDescent="0.3">
      <c r="B79" s="19" t="s">
        <v>60</v>
      </c>
      <c r="C79" s="3" t="s">
        <v>246</v>
      </c>
      <c r="D79" s="32" t="s">
        <v>157</v>
      </c>
      <c r="E79" s="12">
        <v>5700000</v>
      </c>
      <c r="F79" s="15">
        <f t="shared" si="25"/>
        <v>2200000</v>
      </c>
      <c r="G79" s="45">
        <v>3500000</v>
      </c>
      <c r="H79" t="s">
        <v>256</v>
      </c>
      <c r="I79" s="59">
        <v>6171</v>
      </c>
      <c r="J79" s="71">
        <f t="shared" si="28"/>
        <v>3500000</v>
      </c>
    </row>
    <row r="80" spans="2:10" ht="15.75" customHeight="1" thickTop="1" thickBot="1" x14ac:dyDescent="0.3">
      <c r="B80" s="19" t="s">
        <v>62</v>
      </c>
      <c r="C80" s="3" t="s">
        <v>248</v>
      </c>
      <c r="D80" s="32" t="s">
        <v>157</v>
      </c>
      <c r="E80" s="14">
        <v>1450000</v>
      </c>
      <c r="F80" s="15">
        <f t="shared" si="25"/>
        <v>0</v>
      </c>
      <c r="G80" s="67">
        <v>1450000</v>
      </c>
      <c r="H80" t="s">
        <v>256</v>
      </c>
      <c r="I80" s="59"/>
      <c r="J80" s="71">
        <f t="shared" si="28"/>
        <v>1450000</v>
      </c>
    </row>
    <row r="81" spans="2:10" ht="15.75" customHeight="1" thickTop="1" thickBot="1" x14ac:dyDescent="0.3">
      <c r="B81" s="19" t="s">
        <v>64</v>
      </c>
      <c r="C81" s="3" t="s">
        <v>209</v>
      </c>
      <c r="D81" s="32" t="s">
        <v>157</v>
      </c>
      <c r="E81" s="13">
        <v>700000</v>
      </c>
      <c r="F81" s="15">
        <f t="shared" si="25"/>
        <v>700000</v>
      </c>
      <c r="G81" s="8">
        <v>0</v>
      </c>
      <c r="I81" s="59"/>
      <c r="J81" s="71">
        <f t="shared" si="28"/>
        <v>0</v>
      </c>
    </row>
    <row r="82" spans="2:10" ht="15.75" customHeight="1" thickTop="1" thickBot="1" x14ac:dyDescent="0.3">
      <c r="B82" s="19"/>
      <c r="C82" s="3"/>
      <c r="D82" s="32"/>
      <c r="E82" s="12"/>
      <c r="F82" s="15"/>
      <c r="G82" s="7"/>
      <c r="I82" s="59"/>
      <c r="J82" s="71">
        <f t="shared" si="28"/>
        <v>0</v>
      </c>
    </row>
    <row r="83" spans="2:10" ht="15.75" customHeight="1" thickTop="1" thickBot="1" x14ac:dyDescent="0.3">
      <c r="B83" s="19"/>
      <c r="C83" s="47" t="s">
        <v>165</v>
      </c>
      <c r="D83" s="48"/>
      <c r="E83" s="49">
        <f>SUM(E84:E93)</f>
        <v>34300000</v>
      </c>
      <c r="F83" s="49">
        <f t="shared" ref="F83:G83" si="30">SUM(F84:F93)</f>
        <v>9221120</v>
      </c>
      <c r="G83" s="49">
        <f t="shared" si="30"/>
        <v>25078880</v>
      </c>
      <c r="I83" s="59"/>
      <c r="J83" s="71">
        <f t="shared" si="28"/>
        <v>0</v>
      </c>
    </row>
    <row r="84" spans="2:10" ht="15.75" customHeight="1" thickTop="1" thickBot="1" x14ac:dyDescent="0.3">
      <c r="B84" s="19" t="s">
        <v>66</v>
      </c>
      <c r="C84" s="3" t="s">
        <v>213</v>
      </c>
      <c r="D84" s="32" t="s">
        <v>7</v>
      </c>
      <c r="E84" s="14">
        <v>1000000</v>
      </c>
      <c r="F84" s="15">
        <f t="shared" ref="F84:F92" si="31">E84-G84</f>
        <v>200000</v>
      </c>
      <c r="G84" s="9">
        <v>800000</v>
      </c>
      <c r="I84" s="59"/>
      <c r="J84" s="71">
        <f t="shared" si="28"/>
        <v>0</v>
      </c>
    </row>
    <row r="85" spans="2:10" ht="15.75" customHeight="1" thickTop="1" thickBot="1" x14ac:dyDescent="0.3">
      <c r="B85" s="19" t="s">
        <v>68</v>
      </c>
      <c r="C85" s="3" t="s">
        <v>247</v>
      </c>
      <c r="D85" s="32" t="s">
        <v>7</v>
      </c>
      <c r="E85" s="14">
        <v>3870000</v>
      </c>
      <c r="F85" s="15">
        <f t="shared" ref="F85:F86" si="32">E85-G85</f>
        <v>1470000</v>
      </c>
      <c r="G85" s="67">
        <v>2400000</v>
      </c>
      <c r="I85" s="59"/>
      <c r="J85" s="71">
        <f t="shared" si="28"/>
        <v>0</v>
      </c>
    </row>
    <row r="86" spans="2:10" ht="15.75" customHeight="1" thickTop="1" thickBot="1" x14ac:dyDescent="0.3">
      <c r="B86" s="19" t="s">
        <v>129</v>
      </c>
      <c r="C86" s="3" t="s">
        <v>249</v>
      </c>
      <c r="D86" s="32" t="s">
        <v>7</v>
      </c>
      <c r="E86" s="14">
        <v>840000</v>
      </c>
      <c r="F86" s="15">
        <f t="shared" si="32"/>
        <v>0</v>
      </c>
      <c r="G86" s="67">
        <v>840000</v>
      </c>
      <c r="I86" s="59"/>
      <c r="J86" s="71">
        <f t="shared" si="28"/>
        <v>0</v>
      </c>
    </row>
    <row r="87" spans="2:10" ht="15.75" customHeight="1" thickTop="1" thickBot="1" x14ac:dyDescent="0.3">
      <c r="B87" s="19" t="s">
        <v>130</v>
      </c>
      <c r="C87" s="3" t="s">
        <v>250</v>
      </c>
      <c r="D87" s="32" t="s">
        <v>7</v>
      </c>
      <c r="E87" s="14">
        <v>2180000</v>
      </c>
      <c r="F87" s="15">
        <f t="shared" si="31"/>
        <v>830000</v>
      </c>
      <c r="G87" s="67">
        <v>1350000</v>
      </c>
      <c r="I87" s="59"/>
      <c r="J87" s="71">
        <f t="shared" si="28"/>
        <v>0</v>
      </c>
    </row>
    <row r="88" spans="2:10" ht="15.75" customHeight="1" thickTop="1" thickBot="1" x14ac:dyDescent="0.3">
      <c r="B88" s="19" t="s">
        <v>145</v>
      </c>
      <c r="C88" s="3" t="s">
        <v>251</v>
      </c>
      <c r="D88" s="32" t="s">
        <v>7</v>
      </c>
      <c r="E88" s="14">
        <v>600000</v>
      </c>
      <c r="F88" s="15">
        <f t="shared" si="31"/>
        <v>0</v>
      </c>
      <c r="G88" s="67">
        <v>600000</v>
      </c>
      <c r="I88" s="59"/>
      <c r="J88" s="71">
        <f t="shared" si="28"/>
        <v>0</v>
      </c>
    </row>
    <row r="89" spans="2:10" ht="15.75" customHeight="1" thickTop="1" thickBot="1" x14ac:dyDescent="0.3">
      <c r="B89" s="19" t="s">
        <v>146</v>
      </c>
      <c r="C89" s="3" t="s">
        <v>214</v>
      </c>
      <c r="D89" s="32" t="s">
        <v>7</v>
      </c>
      <c r="E89" s="14">
        <v>14000000</v>
      </c>
      <c r="F89" s="15">
        <f t="shared" ref="F89" si="33">E89-G89</f>
        <v>3000000</v>
      </c>
      <c r="G89" s="67">
        <v>11000000</v>
      </c>
      <c r="I89" s="59"/>
      <c r="J89" s="71">
        <f t="shared" si="28"/>
        <v>0</v>
      </c>
    </row>
    <row r="90" spans="2:10" ht="16.5" customHeight="1" thickTop="1" thickBot="1" x14ac:dyDescent="0.3">
      <c r="B90" s="19" t="s">
        <v>162</v>
      </c>
      <c r="C90" s="3" t="s">
        <v>219</v>
      </c>
      <c r="D90" s="32" t="s">
        <v>7</v>
      </c>
      <c r="E90" s="12">
        <v>5000000</v>
      </c>
      <c r="F90" s="15">
        <f t="shared" si="31"/>
        <v>2500000</v>
      </c>
      <c r="G90" s="45">
        <v>2500000</v>
      </c>
      <c r="I90" s="59"/>
      <c r="J90" s="71">
        <f t="shared" si="28"/>
        <v>0</v>
      </c>
    </row>
    <row r="91" spans="2:10" ht="16.5" customHeight="1" thickTop="1" thickBot="1" x14ac:dyDescent="0.3">
      <c r="B91" s="19" t="s">
        <v>187</v>
      </c>
      <c r="C91" s="3" t="s">
        <v>252</v>
      </c>
      <c r="D91" s="32" t="s">
        <v>7</v>
      </c>
      <c r="E91" s="12">
        <v>5310000</v>
      </c>
      <c r="F91" s="15">
        <f t="shared" ref="F91" si="34">E91-G91</f>
        <v>921120</v>
      </c>
      <c r="G91" s="7">
        <v>4388880</v>
      </c>
      <c r="I91" s="59"/>
      <c r="J91" s="71">
        <f t="shared" si="28"/>
        <v>0</v>
      </c>
    </row>
    <row r="92" spans="2:10" ht="16.5" customHeight="1" thickTop="1" thickBot="1" x14ac:dyDescent="0.3">
      <c r="B92" s="19" t="s">
        <v>215</v>
      </c>
      <c r="C92" s="3" t="s">
        <v>223</v>
      </c>
      <c r="D92" s="32" t="s">
        <v>7</v>
      </c>
      <c r="E92" s="12">
        <v>1500000</v>
      </c>
      <c r="F92" s="15">
        <f t="shared" si="31"/>
        <v>300000</v>
      </c>
      <c r="G92" s="7">
        <v>1200000</v>
      </c>
      <c r="I92" s="59"/>
      <c r="J92" s="71">
        <f t="shared" si="28"/>
        <v>0</v>
      </c>
    </row>
    <row r="93" spans="2:10" ht="16.5" customHeight="1" thickTop="1" thickBot="1" x14ac:dyDescent="0.3">
      <c r="B93" s="19"/>
      <c r="C93" s="3"/>
      <c r="D93" s="32"/>
      <c r="E93" s="12"/>
      <c r="F93" s="15"/>
      <c r="G93" s="7"/>
      <c r="I93" s="59"/>
      <c r="J93" s="71">
        <f t="shared" si="28"/>
        <v>0</v>
      </c>
    </row>
    <row r="94" spans="2:10" ht="15.75" customHeight="1" thickTop="1" thickBot="1" x14ac:dyDescent="0.3">
      <c r="B94" s="19"/>
      <c r="C94" s="23" t="s">
        <v>148</v>
      </c>
      <c r="D94" s="34"/>
      <c r="E94" s="22">
        <f>SUM(E95:E107)</f>
        <v>47050000</v>
      </c>
      <c r="F94" s="22">
        <f t="shared" ref="F94:G94" si="35">SUM(F95:F107)</f>
        <v>23400000</v>
      </c>
      <c r="G94" s="22">
        <f t="shared" si="35"/>
        <v>23650000</v>
      </c>
      <c r="I94" s="59"/>
      <c r="J94" s="71">
        <f t="shared" si="28"/>
        <v>0</v>
      </c>
    </row>
    <row r="95" spans="2:10" ht="15.75" customHeight="1" thickTop="1" thickBot="1" x14ac:dyDescent="0.3">
      <c r="B95" s="19" t="s">
        <v>216</v>
      </c>
      <c r="C95" s="6" t="s">
        <v>144</v>
      </c>
      <c r="D95" s="34" t="s">
        <v>23</v>
      </c>
      <c r="E95" s="13">
        <v>1000000</v>
      </c>
      <c r="F95" s="27">
        <f t="shared" ref="F95:F96" si="36">E95-G95</f>
        <v>1000000</v>
      </c>
      <c r="G95" s="8">
        <v>0</v>
      </c>
      <c r="I95" s="59"/>
      <c r="J95" s="71">
        <f t="shared" si="28"/>
        <v>0</v>
      </c>
    </row>
    <row r="96" spans="2:10" ht="15.75" customHeight="1" thickTop="1" thickBot="1" x14ac:dyDescent="0.3">
      <c r="B96" s="19" t="s">
        <v>217</v>
      </c>
      <c r="C96" s="6" t="s">
        <v>244</v>
      </c>
      <c r="D96" s="34" t="s">
        <v>23</v>
      </c>
      <c r="E96" s="12">
        <v>15000000</v>
      </c>
      <c r="F96" s="12">
        <f t="shared" si="36"/>
        <v>5000000</v>
      </c>
      <c r="G96" s="7">
        <v>10000000</v>
      </c>
      <c r="I96" s="59"/>
      <c r="J96" s="71">
        <f t="shared" si="28"/>
        <v>0</v>
      </c>
    </row>
    <row r="97" spans="2:10" ht="15.75" customHeight="1" thickTop="1" thickBot="1" x14ac:dyDescent="0.3">
      <c r="B97" s="19" t="s">
        <v>264</v>
      </c>
      <c r="C97" s="6" t="s">
        <v>211</v>
      </c>
      <c r="D97" s="38" t="s">
        <v>23</v>
      </c>
      <c r="E97" s="14">
        <v>6000000</v>
      </c>
      <c r="F97" s="12">
        <f t="shared" ref="F97:F104" si="37">E97-G97</f>
        <v>6000000</v>
      </c>
      <c r="G97" s="9">
        <v>0</v>
      </c>
      <c r="I97" s="59"/>
      <c r="J97" s="71">
        <f t="shared" si="28"/>
        <v>0</v>
      </c>
    </row>
    <row r="98" spans="2:10" ht="15.75" customHeight="1" thickTop="1" thickBot="1" x14ac:dyDescent="0.3">
      <c r="B98" s="19" t="s">
        <v>265</v>
      </c>
      <c r="C98" s="6" t="s">
        <v>245</v>
      </c>
      <c r="D98" s="35" t="s">
        <v>23</v>
      </c>
      <c r="E98" s="14">
        <v>1500000</v>
      </c>
      <c r="F98" s="12">
        <f t="shared" si="37"/>
        <v>1500000</v>
      </c>
      <c r="G98" s="9">
        <v>0</v>
      </c>
      <c r="I98" s="59"/>
      <c r="J98" s="71">
        <f t="shared" si="28"/>
        <v>0</v>
      </c>
    </row>
    <row r="99" spans="2:10" ht="15.75" customHeight="1" thickTop="1" thickBot="1" x14ac:dyDescent="0.3">
      <c r="B99" s="19" t="s">
        <v>266</v>
      </c>
      <c r="C99" s="2" t="s">
        <v>67</v>
      </c>
      <c r="D99" s="35" t="s">
        <v>23</v>
      </c>
      <c r="E99" s="14">
        <v>10000000</v>
      </c>
      <c r="F99" s="12">
        <f t="shared" ref="F99" si="38">E99-G99</f>
        <v>1500000</v>
      </c>
      <c r="G99" s="9">
        <v>8500000</v>
      </c>
      <c r="I99" s="59"/>
      <c r="J99" s="71">
        <f t="shared" si="28"/>
        <v>0</v>
      </c>
    </row>
    <row r="100" spans="2:10" ht="15.75" customHeight="1" thickTop="1" thickBot="1" x14ac:dyDescent="0.3">
      <c r="B100" s="19" t="s">
        <v>267</v>
      </c>
      <c r="C100" s="2" t="s">
        <v>56</v>
      </c>
      <c r="D100" s="35" t="s">
        <v>23</v>
      </c>
      <c r="E100" s="14">
        <v>400000</v>
      </c>
      <c r="F100" s="12">
        <f t="shared" si="37"/>
        <v>150000</v>
      </c>
      <c r="G100" s="9">
        <v>250000</v>
      </c>
      <c r="I100" s="59"/>
      <c r="J100" s="71">
        <f t="shared" si="28"/>
        <v>0</v>
      </c>
    </row>
    <row r="101" spans="2:10" ht="17.25" thickTop="1" thickBot="1" x14ac:dyDescent="0.3">
      <c r="B101" s="19" t="s">
        <v>268</v>
      </c>
      <c r="C101" s="2" t="s">
        <v>58</v>
      </c>
      <c r="D101" s="35" t="s">
        <v>23</v>
      </c>
      <c r="E101" s="13">
        <v>50000</v>
      </c>
      <c r="F101" s="12">
        <f t="shared" si="37"/>
        <v>50000</v>
      </c>
      <c r="G101" s="7">
        <v>0</v>
      </c>
      <c r="I101" s="59"/>
      <c r="J101" s="71">
        <f t="shared" si="28"/>
        <v>0</v>
      </c>
    </row>
    <row r="102" spans="2:10" ht="15.75" customHeight="1" thickTop="1" thickBot="1" x14ac:dyDescent="0.3">
      <c r="B102" s="19" t="s">
        <v>269</v>
      </c>
      <c r="C102" s="2" t="s">
        <v>61</v>
      </c>
      <c r="D102" s="35" t="s">
        <v>23</v>
      </c>
      <c r="E102" s="12">
        <v>1500000</v>
      </c>
      <c r="F102" s="12">
        <f t="shared" si="37"/>
        <v>1500000</v>
      </c>
      <c r="G102" s="7">
        <v>0</v>
      </c>
      <c r="I102" s="59"/>
      <c r="J102" s="71">
        <f t="shared" si="28"/>
        <v>0</v>
      </c>
    </row>
    <row r="103" spans="2:10" ht="15.75" customHeight="1" thickTop="1" thickBot="1" x14ac:dyDescent="0.3">
      <c r="B103" s="19" t="s">
        <v>270</v>
      </c>
      <c r="C103" s="2" t="s">
        <v>212</v>
      </c>
      <c r="D103" s="35" t="s">
        <v>34</v>
      </c>
      <c r="E103" s="14">
        <v>5000000</v>
      </c>
      <c r="F103" s="12">
        <f t="shared" si="37"/>
        <v>5000000</v>
      </c>
      <c r="G103" s="9">
        <v>0</v>
      </c>
      <c r="I103" s="59"/>
      <c r="J103" s="71">
        <f t="shared" si="28"/>
        <v>0</v>
      </c>
    </row>
    <row r="104" spans="2:10" ht="15.75" customHeight="1" thickTop="1" thickBot="1" x14ac:dyDescent="0.3">
      <c r="B104" s="19" t="s">
        <v>271</v>
      </c>
      <c r="C104" s="2" t="s">
        <v>63</v>
      </c>
      <c r="D104" s="35" t="s">
        <v>34</v>
      </c>
      <c r="E104" s="12">
        <v>6600000</v>
      </c>
      <c r="F104" s="12">
        <f t="shared" si="37"/>
        <v>1700000</v>
      </c>
      <c r="G104" s="7">
        <v>4900000</v>
      </c>
      <c r="I104" s="59"/>
      <c r="J104" s="71">
        <f t="shared" si="28"/>
        <v>0</v>
      </c>
    </row>
    <row r="105" spans="2:10" ht="15.75" customHeight="1" thickTop="1" thickBot="1" x14ac:dyDescent="0.3">
      <c r="B105" s="19" t="s">
        <v>272</v>
      </c>
      <c r="C105" s="2" t="s">
        <v>65</v>
      </c>
      <c r="D105" s="35" t="s">
        <v>39</v>
      </c>
      <c r="E105" s="12">
        <v>0</v>
      </c>
      <c r="F105" s="12">
        <f t="shared" ref="F105:F106" si="39">E105-G105</f>
        <v>0</v>
      </c>
      <c r="G105" s="7">
        <v>0</v>
      </c>
      <c r="I105" s="59"/>
      <c r="J105" s="71">
        <f t="shared" si="28"/>
        <v>0</v>
      </c>
    </row>
    <row r="106" spans="2:10" ht="15.75" customHeight="1" thickTop="1" thickBot="1" x14ac:dyDescent="0.3">
      <c r="B106" s="19" t="s">
        <v>273</v>
      </c>
      <c r="C106" s="2" t="s">
        <v>69</v>
      </c>
      <c r="D106" s="35" t="s">
        <v>39</v>
      </c>
      <c r="E106" s="12">
        <v>0</v>
      </c>
      <c r="F106" s="12">
        <f t="shared" si="39"/>
        <v>0</v>
      </c>
      <c r="G106" s="7">
        <v>0</v>
      </c>
      <c r="I106" s="59"/>
      <c r="J106" s="71">
        <f t="shared" si="28"/>
        <v>0</v>
      </c>
    </row>
    <row r="107" spans="2:10" ht="15.75" customHeight="1" thickTop="1" thickBot="1" x14ac:dyDescent="0.3">
      <c r="B107" s="19"/>
      <c r="C107" s="82"/>
      <c r="D107" s="83"/>
      <c r="E107" s="83"/>
      <c r="F107" s="83"/>
      <c r="G107" s="84"/>
      <c r="I107" s="59"/>
      <c r="J107" s="71">
        <f t="shared" si="28"/>
        <v>0</v>
      </c>
    </row>
    <row r="108" spans="2:10" ht="15.75" customHeight="1" thickTop="1" thickBot="1" x14ac:dyDescent="0.3">
      <c r="B108" s="18" t="s">
        <v>70</v>
      </c>
      <c r="C108" s="20" t="s">
        <v>147</v>
      </c>
      <c r="D108" s="20"/>
      <c r="E108" s="21">
        <f>SUM(E109:E116)</f>
        <v>1560000</v>
      </c>
      <c r="F108" s="21">
        <f t="shared" ref="F108:G108" si="40">SUM(F109:F116)</f>
        <v>1560000</v>
      </c>
      <c r="G108" s="21">
        <f t="shared" si="40"/>
        <v>0</v>
      </c>
      <c r="I108" s="59"/>
      <c r="J108" s="71">
        <f t="shared" si="28"/>
        <v>0</v>
      </c>
    </row>
    <row r="109" spans="2:10" ht="15.75" customHeight="1" thickTop="1" thickBot="1" x14ac:dyDescent="0.3">
      <c r="B109" s="18" t="s">
        <v>71</v>
      </c>
      <c r="C109" s="3" t="s">
        <v>232</v>
      </c>
      <c r="D109" s="39" t="s">
        <v>157</v>
      </c>
      <c r="E109" s="12">
        <v>150000</v>
      </c>
      <c r="F109" s="15">
        <f t="shared" ref="F109:F111" si="41">E109-G109</f>
        <v>150000</v>
      </c>
      <c r="G109" s="7">
        <v>0</v>
      </c>
      <c r="I109" s="59">
        <v>3412</v>
      </c>
      <c r="J109" s="71">
        <f t="shared" si="28"/>
        <v>0</v>
      </c>
    </row>
    <row r="110" spans="2:10" ht="15.75" customHeight="1" thickTop="1" thickBot="1" x14ac:dyDescent="0.3">
      <c r="B110" s="18" t="s">
        <v>73</v>
      </c>
      <c r="C110" s="3" t="s">
        <v>74</v>
      </c>
      <c r="D110" s="32" t="s">
        <v>157</v>
      </c>
      <c r="E110" s="12">
        <v>150000</v>
      </c>
      <c r="F110" s="15">
        <f t="shared" si="41"/>
        <v>150000</v>
      </c>
      <c r="G110" s="7">
        <v>0</v>
      </c>
      <c r="I110" s="59">
        <v>3412</v>
      </c>
      <c r="J110" s="71">
        <f t="shared" si="28"/>
        <v>0</v>
      </c>
    </row>
    <row r="111" spans="2:10" ht="15.75" customHeight="1" thickTop="1" thickBot="1" x14ac:dyDescent="0.3">
      <c r="B111" s="18" t="s">
        <v>75</v>
      </c>
      <c r="C111" s="3" t="s">
        <v>135</v>
      </c>
      <c r="D111" s="32" t="s">
        <v>157</v>
      </c>
      <c r="E111" s="12">
        <v>200000</v>
      </c>
      <c r="F111" s="15">
        <f t="shared" si="41"/>
        <v>200000</v>
      </c>
      <c r="G111" s="7">
        <v>0</v>
      </c>
      <c r="I111" s="59">
        <v>3412</v>
      </c>
      <c r="J111" s="71">
        <f t="shared" si="28"/>
        <v>0</v>
      </c>
    </row>
    <row r="112" spans="2:10" ht="15.75" customHeight="1" thickTop="1" thickBot="1" x14ac:dyDescent="0.3">
      <c r="B112" s="18" t="s">
        <v>76</v>
      </c>
      <c r="C112" s="3" t="s">
        <v>230</v>
      </c>
      <c r="D112" s="32" t="s">
        <v>157</v>
      </c>
      <c r="E112" s="12">
        <v>700000</v>
      </c>
      <c r="F112" s="15">
        <f t="shared" ref="F112:F115" si="42">E112-G112</f>
        <v>700000</v>
      </c>
      <c r="G112" s="7">
        <v>0</v>
      </c>
      <c r="I112" s="59">
        <v>3639</v>
      </c>
      <c r="J112" s="71">
        <f t="shared" si="28"/>
        <v>0</v>
      </c>
    </row>
    <row r="113" spans="2:10" ht="15.75" customHeight="1" thickTop="1" thickBot="1" x14ac:dyDescent="0.3">
      <c r="B113" s="18" t="s">
        <v>77</v>
      </c>
      <c r="C113" s="3" t="s">
        <v>231</v>
      </c>
      <c r="D113" s="32" t="s">
        <v>157</v>
      </c>
      <c r="E113" s="12">
        <v>90000</v>
      </c>
      <c r="F113" s="15">
        <f t="shared" si="42"/>
        <v>90000</v>
      </c>
      <c r="G113" s="7">
        <v>0</v>
      </c>
      <c r="I113" s="59"/>
      <c r="J113" s="71">
        <f t="shared" si="28"/>
        <v>0</v>
      </c>
    </row>
    <row r="114" spans="2:10" ht="15.75" customHeight="1" thickTop="1" thickBot="1" x14ac:dyDescent="0.3">
      <c r="B114" s="18" t="s">
        <v>78</v>
      </c>
      <c r="C114" s="3" t="s">
        <v>228</v>
      </c>
      <c r="D114" s="32" t="s">
        <v>157</v>
      </c>
      <c r="E114" s="12">
        <v>120000</v>
      </c>
      <c r="F114" s="15">
        <f t="shared" si="42"/>
        <v>120000</v>
      </c>
      <c r="G114" s="7">
        <v>0</v>
      </c>
      <c r="I114" s="59">
        <v>3412</v>
      </c>
      <c r="J114" s="71">
        <f t="shared" si="28"/>
        <v>0</v>
      </c>
    </row>
    <row r="115" spans="2:10" ht="15.75" customHeight="1" thickTop="1" thickBot="1" x14ac:dyDescent="0.3">
      <c r="B115" s="18" t="s">
        <v>80</v>
      </c>
      <c r="C115" s="3" t="s">
        <v>229</v>
      </c>
      <c r="D115" s="32" t="s">
        <v>157</v>
      </c>
      <c r="E115" s="12">
        <v>150000</v>
      </c>
      <c r="F115" s="15">
        <f t="shared" si="42"/>
        <v>150000</v>
      </c>
      <c r="G115" s="7">
        <v>0</v>
      </c>
      <c r="I115" s="59"/>
      <c r="J115" s="71">
        <f t="shared" si="28"/>
        <v>0</v>
      </c>
    </row>
    <row r="116" spans="2:10" ht="15.75" customHeight="1" thickTop="1" thickBot="1" x14ac:dyDescent="0.3">
      <c r="B116" s="18"/>
      <c r="C116" s="3"/>
      <c r="D116" s="32"/>
      <c r="E116" s="12"/>
      <c r="F116" s="15"/>
      <c r="G116" s="7"/>
      <c r="I116" s="59"/>
      <c r="J116" s="71">
        <f t="shared" si="28"/>
        <v>0</v>
      </c>
    </row>
    <row r="117" spans="2:10" ht="15.75" customHeight="1" thickTop="1" thickBot="1" x14ac:dyDescent="0.3">
      <c r="B117" s="18"/>
      <c r="C117" s="47" t="s">
        <v>165</v>
      </c>
      <c r="D117" s="48"/>
      <c r="E117" s="49">
        <f>SUM(E118:E121)</f>
        <v>3300000</v>
      </c>
      <c r="F117" s="49">
        <f>SUM(F118:F121)</f>
        <v>1300000</v>
      </c>
      <c r="G117" s="49">
        <f>SUM(G118:G121)</f>
        <v>2000000</v>
      </c>
      <c r="I117" s="59"/>
      <c r="J117" s="71">
        <f t="shared" si="28"/>
        <v>0</v>
      </c>
    </row>
    <row r="118" spans="2:10" ht="15.75" customHeight="1" thickTop="1" thickBot="1" x14ac:dyDescent="0.3">
      <c r="B118" s="18" t="s">
        <v>82</v>
      </c>
      <c r="C118" s="69" t="s">
        <v>227</v>
      </c>
      <c r="D118" s="32" t="s">
        <v>7</v>
      </c>
      <c r="E118" s="12">
        <v>250000</v>
      </c>
      <c r="F118" s="15">
        <f t="shared" ref="F118" si="43">E118-G118</f>
        <v>250000</v>
      </c>
      <c r="G118" s="7">
        <v>0</v>
      </c>
      <c r="I118" s="59"/>
      <c r="J118" s="71">
        <f t="shared" si="28"/>
        <v>0</v>
      </c>
    </row>
    <row r="119" spans="2:10" ht="15.75" customHeight="1" thickTop="1" thickBot="1" x14ac:dyDescent="0.3">
      <c r="B119" s="18" t="s">
        <v>84</v>
      </c>
      <c r="C119" s="3" t="s">
        <v>225</v>
      </c>
      <c r="D119" s="32" t="s">
        <v>7</v>
      </c>
      <c r="E119" s="12">
        <v>250000</v>
      </c>
      <c r="F119" s="15">
        <f t="shared" ref="F119:F120" si="44">E119-G119</f>
        <v>250000</v>
      </c>
      <c r="G119" s="7">
        <v>0</v>
      </c>
      <c r="I119" s="59"/>
      <c r="J119" s="71">
        <f t="shared" si="28"/>
        <v>0</v>
      </c>
    </row>
    <row r="120" spans="2:10" ht="15.75" customHeight="1" thickTop="1" thickBot="1" x14ac:dyDescent="0.3">
      <c r="B120" s="18"/>
      <c r="C120" s="3" t="s">
        <v>210</v>
      </c>
      <c r="D120" s="32" t="s">
        <v>7</v>
      </c>
      <c r="E120" s="12">
        <v>2800000</v>
      </c>
      <c r="F120" s="15">
        <f t="shared" si="44"/>
        <v>800000</v>
      </c>
      <c r="G120" s="7">
        <v>2000000</v>
      </c>
      <c r="I120" s="59"/>
      <c r="J120" s="71">
        <f t="shared" si="28"/>
        <v>0</v>
      </c>
    </row>
    <row r="121" spans="2:10" ht="15.75" customHeight="1" thickTop="1" thickBot="1" x14ac:dyDescent="0.3">
      <c r="B121" s="18"/>
      <c r="C121" s="3"/>
      <c r="D121" s="32"/>
      <c r="E121" s="12"/>
      <c r="F121" s="15"/>
      <c r="G121" s="7"/>
      <c r="I121" s="59"/>
      <c r="J121" s="71">
        <f t="shared" si="28"/>
        <v>0</v>
      </c>
    </row>
    <row r="122" spans="2:10" ht="15.75" customHeight="1" thickTop="1" thickBot="1" x14ac:dyDescent="0.3">
      <c r="B122" s="18"/>
      <c r="C122" s="23" t="s">
        <v>148</v>
      </c>
      <c r="D122" s="34"/>
      <c r="E122" s="22">
        <f>SUM(E123:E131)</f>
        <v>29650000</v>
      </c>
      <c r="F122" s="22">
        <f t="shared" ref="F122:G122" si="45">SUM(F123:F131)</f>
        <v>7750000</v>
      </c>
      <c r="G122" s="22">
        <f t="shared" si="45"/>
        <v>21900000</v>
      </c>
      <c r="I122" s="59"/>
      <c r="J122" s="71">
        <f t="shared" si="28"/>
        <v>0</v>
      </c>
    </row>
    <row r="123" spans="2:10" ht="15.75" customHeight="1" thickTop="1" thickBot="1" x14ac:dyDescent="0.3">
      <c r="B123" s="18" t="s">
        <v>85</v>
      </c>
      <c r="C123" s="6" t="s">
        <v>72</v>
      </c>
      <c r="D123" s="34" t="s">
        <v>23</v>
      </c>
      <c r="E123" s="12">
        <v>5000000</v>
      </c>
      <c r="F123" s="27">
        <f t="shared" ref="F123:F124" si="46">E123-G123</f>
        <v>1000000</v>
      </c>
      <c r="G123" s="7">
        <v>4000000</v>
      </c>
      <c r="I123" s="59"/>
      <c r="J123" s="71">
        <f t="shared" si="28"/>
        <v>0</v>
      </c>
    </row>
    <row r="124" spans="2:10" ht="15.75" customHeight="1" thickTop="1" thickBot="1" x14ac:dyDescent="0.3">
      <c r="B124" s="18" t="s">
        <v>136</v>
      </c>
      <c r="C124" s="6" t="s">
        <v>195</v>
      </c>
      <c r="D124" s="34" t="s">
        <v>23</v>
      </c>
      <c r="E124" s="12">
        <v>2800000</v>
      </c>
      <c r="F124" s="27">
        <f t="shared" si="46"/>
        <v>1300000</v>
      </c>
      <c r="G124" s="7">
        <v>1500000</v>
      </c>
      <c r="I124" s="59"/>
      <c r="J124" s="71">
        <f t="shared" si="28"/>
        <v>0</v>
      </c>
    </row>
    <row r="125" spans="2:10" ht="17.25" customHeight="1" thickTop="1" thickBot="1" x14ac:dyDescent="0.3">
      <c r="B125" s="18" t="s">
        <v>137</v>
      </c>
      <c r="C125" s="2" t="s">
        <v>79</v>
      </c>
      <c r="D125" s="38" t="s">
        <v>23</v>
      </c>
      <c r="E125" s="12">
        <v>5000000</v>
      </c>
      <c r="F125" s="27">
        <f t="shared" ref="F125" si="47">E125-G125</f>
        <v>1000000</v>
      </c>
      <c r="G125" s="7">
        <v>4000000</v>
      </c>
      <c r="I125" s="59"/>
      <c r="J125" s="71">
        <f t="shared" si="28"/>
        <v>0</v>
      </c>
    </row>
    <row r="126" spans="2:10" ht="17.25" thickTop="1" thickBot="1" x14ac:dyDescent="0.3">
      <c r="B126" s="18" t="s">
        <v>156</v>
      </c>
      <c r="C126" s="2" t="s">
        <v>81</v>
      </c>
      <c r="D126" s="35" t="s">
        <v>23</v>
      </c>
      <c r="E126" s="12">
        <v>1350000</v>
      </c>
      <c r="F126" s="12">
        <f t="shared" ref="F126" si="48">E126-G126</f>
        <v>950000</v>
      </c>
      <c r="G126" s="7">
        <v>400000</v>
      </c>
      <c r="I126" s="59"/>
      <c r="J126" s="71">
        <f t="shared" si="28"/>
        <v>0</v>
      </c>
    </row>
    <row r="127" spans="2:10" ht="17.25" thickTop="1" thickBot="1" x14ac:dyDescent="0.3">
      <c r="B127" s="18" t="s">
        <v>194</v>
      </c>
      <c r="C127" s="2" t="s">
        <v>253</v>
      </c>
      <c r="D127" s="35" t="s">
        <v>23</v>
      </c>
      <c r="E127" s="12">
        <v>250000</v>
      </c>
      <c r="F127" s="12">
        <f t="shared" ref="F127:F130" si="49">E127-G127</f>
        <v>250000</v>
      </c>
      <c r="G127" s="7">
        <v>0</v>
      </c>
      <c r="I127" s="59"/>
      <c r="J127" s="71">
        <f t="shared" si="28"/>
        <v>0</v>
      </c>
    </row>
    <row r="128" spans="2:10" ht="15.75" customHeight="1" thickTop="1" thickBot="1" x14ac:dyDescent="0.3">
      <c r="B128" s="18" t="s">
        <v>218</v>
      </c>
      <c r="C128" s="2" t="s">
        <v>83</v>
      </c>
      <c r="D128" s="35" t="s">
        <v>34</v>
      </c>
      <c r="E128" s="12">
        <v>250000</v>
      </c>
      <c r="F128" s="12">
        <f t="shared" si="49"/>
        <v>250000</v>
      </c>
      <c r="G128" s="7"/>
      <c r="I128" s="59"/>
      <c r="J128" s="71">
        <f t="shared" si="28"/>
        <v>0</v>
      </c>
    </row>
    <row r="129" spans="2:10" ht="17.25" thickTop="1" thickBot="1" x14ac:dyDescent="0.3">
      <c r="B129" s="18" t="s">
        <v>224</v>
      </c>
      <c r="C129" s="2" t="s">
        <v>193</v>
      </c>
      <c r="D129" s="35" t="s">
        <v>34</v>
      </c>
      <c r="E129" s="12">
        <v>10000000</v>
      </c>
      <c r="F129" s="12">
        <f t="shared" si="49"/>
        <v>2000000</v>
      </c>
      <c r="G129" s="7">
        <v>8000000</v>
      </c>
      <c r="I129" s="59"/>
      <c r="J129" s="71">
        <f t="shared" si="28"/>
        <v>0</v>
      </c>
    </row>
    <row r="130" spans="2:10" ht="17.25" thickTop="1" thickBot="1" x14ac:dyDescent="0.3">
      <c r="B130" s="18" t="s">
        <v>226</v>
      </c>
      <c r="C130" s="2" t="s">
        <v>86</v>
      </c>
      <c r="D130" s="35" t="s">
        <v>34</v>
      </c>
      <c r="E130" s="12">
        <v>5000000</v>
      </c>
      <c r="F130" s="12">
        <f t="shared" si="49"/>
        <v>1000000</v>
      </c>
      <c r="G130" s="7">
        <v>4000000</v>
      </c>
      <c r="I130" s="59"/>
      <c r="J130" s="71">
        <f t="shared" si="28"/>
        <v>0</v>
      </c>
    </row>
    <row r="131" spans="2:10" ht="15.75" customHeight="1" thickTop="1" thickBot="1" x14ac:dyDescent="0.3">
      <c r="B131" s="18"/>
      <c r="C131" s="82"/>
      <c r="D131" s="83"/>
      <c r="E131" s="83"/>
      <c r="F131" s="83"/>
      <c r="G131" s="84"/>
      <c r="I131" s="59"/>
      <c r="J131" s="71">
        <f t="shared" si="28"/>
        <v>0</v>
      </c>
    </row>
    <row r="132" spans="2:10" ht="15.75" customHeight="1" thickTop="1" thickBot="1" x14ac:dyDescent="0.3">
      <c r="B132" s="18" t="s">
        <v>87</v>
      </c>
      <c r="C132" s="20" t="s">
        <v>88</v>
      </c>
      <c r="D132" s="40"/>
      <c r="E132" s="21">
        <f>SUM(E133:E137)</f>
        <v>3835000</v>
      </c>
      <c r="F132" s="21">
        <f t="shared" ref="F132:G132" si="50">SUM(F133:F137)</f>
        <v>2248773</v>
      </c>
      <c r="G132" s="21">
        <f t="shared" si="50"/>
        <v>1586227</v>
      </c>
      <c r="I132" s="59"/>
      <c r="J132" s="71">
        <f t="shared" si="28"/>
        <v>0</v>
      </c>
    </row>
    <row r="133" spans="2:10" ht="15.75" customHeight="1" thickTop="1" thickBot="1" x14ac:dyDescent="0.3">
      <c r="B133" s="18" t="s">
        <v>89</v>
      </c>
      <c r="C133" s="3" t="s">
        <v>167</v>
      </c>
      <c r="D133" s="32" t="s">
        <v>157</v>
      </c>
      <c r="E133" s="12">
        <v>200000</v>
      </c>
      <c r="F133" s="15">
        <f t="shared" ref="F133:F140" si="51">E133-G133</f>
        <v>200000</v>
      </c>
      <c r="G133" s="7"/>
      <c r="I133" s="59">
        <v>3113</v>
      </c>
      <c r="J133" s="71">
        <f t="shared" si="28"/>
        <v>0</v>
      </c>
    </row>
    <row r="134" spans="2:10" ht="15.75" customHeight="1" thickTop="1" thickBot="1" x14ac:dyDescent="0.3">
      <c r="B134" s="18" t="s">
        <v>90</v>
      </c>
      <c r="C134" s="3" t="s">
        <v>17</v>
      </c>
      <c r="D134" s="32" t="s">
        <v>157</v>
      </c>
      <c r="E134" s="12">
        <v>1515000</v>
      </c>
      <c r="F134" s="15">
        <f t="shared" si="51"/>
        <v>428773</v>
      </c>
      <c r="G134" s="29">
        <v>1086227</v>
      </c>
      <c r="H134" s="70" t="s">
        <v>256</v>
      </c>
      <c r="I134" s="64">
        <v>3113</v>
      </c>
      <c r="J134" s="71">
        <f t="shared" si="28"/>
        <v>1086227</v>
      </c>
    </row>
    <row r="135" spans="2:10" ht="15.75" customHeight="1" thickTop="1" thickBot="1" x14ac:dyDescent="0.3">
      <c r="B135" s="18" t="s">
        <v>91</v>
      </c>
      <c r="C135" s="3" t="s">
        <v>169</v>
      </c>
      <c r="D135" s="32" t="s">
        <v>157</v>
      </c>
      <c r="E135" s="12">
        <v>1700000</v>
      </c>
      <c r="F135" s="15">
        <f t="shared" ref="F135:F136" si="52">E135-G135</f>
        <v>1200000</v>
      </c>
      <c r="G135" s="7">
        <v>500000</v>
      </c>
      <c r="I135" s="64">
        <v>3113</v>
      </c>
      <c r="J135" s="71">
        <f t="shared" si="28"/>
        <v>0</v>
      </c>
    </row>
    <row r="136" spans="2:10" ht="15.75" customHeight="1" thickTop="1" thickBot="1" x14ac:dyDescent="0.3">
      <c r="B136" s="18" t="s">
        <v>92</v>
      </c>
      <c r="C136" s="3" t="s">
        <v>166</v>
      </c>
      <c r="D136" s="32" t="s">
        <v>157</v>
      </c>
      <c r="E136" s="12">
        <v>420000</v>
      </c>
      <c r="F136" s="15">
        <f t="shared" si="52"/>
        <v>420000</v>
      </c>
      <c r="G136" s="7">
        <v>0</v>
      </c>
      <c r="I136" s="64">
        <v>3113</v>
      </c>
      <c r="J136" s="71">
        <f t="shared" si="28"/>
        <v>0</v>
      </c>
    </row>
    <row r="137" spans="2:10" ht="15.75" customHeight="1" thickTop="1" thickBot="1" x14ac:dyDescent="0.3">
      <c r="B137" s="18"/>
      <c r="C137" s="3"/>
      <c r="D137" s="32"/>
      <c r="E137" s="12"/>
      <c r="F137" s="15"/>
      <c r="G137" s="7"/>
      <c r="I137" s="59"/>
      <c r="J137" s="71">
        <f t="shared" ref="J137:J162" si="53">IF(H137="x",G137,0)</f>
        <v>0</v>
      </c>
    </row>
    <row r="138" spans="2:10" ht="15.75" customHeight="1" thickTop="1" thickBot="1" x14ac:dyDescent="0.3">
      <c r="B138" s="18"/>
      <c r="C138" s="47" t="s">
        <v>165</v>
      </c>
      <c r="D138" s="48"/>
      <c r="E138" s="49">
        <f>SUM(E139:E141)</f>
        <v>600000</v>
      </c>
      <c r="F138" s="49">
        <f t="shared" ref="F138:G138" si="54">SUM(F139:F141)</f>
        <v>600000</v>
      </c>
      <c r="G138" s="49">
        <f t="shared" si="54"/>
        <v>0</v>
      </c>
      <c r="I138" s="59"/>
      <c r="J138" s="71">
        <f t="shared" si="53"/>
        <v>0</v>
      </c>
    </row>
    <row r="139" spans="2:10" ht="15.75" customHeight="1" thickTop="1" thickBot="1" x14ac:dyDescent="0.3">
      <c r="B139" s="18" t="s">
        <v>93</v>
      </c>
      <c r="C139" s="3" t="s">
        <v>233</v>
      </c>
      <c r="D139" s="32" t="s">
        <v>7</v>
      </c>
      <c r="E139" s="12">
        <v>400000</v>
      </c>
      <c r="F139" s="15">
        <f t="shared" si="51"/>
        <v>400000</v>
      </c>
      <c r="G139" s="7">
        <v>0</v>
      </c>
      <c r="I139" s="59"/>
      <c r="J139" s="71">
        <f t="shared" si="53"/>
        <v>0</v>
      </c>
    </row>
    <row r="140" spans="2:10" ht="15.75" customHeight="1" thickTop="1" thickBot="1" x14ac:dyDescent="0.3">
      <c r="B140" s="18" t="s">
        <v>168</v>
      </c>
      <c r="C140" s="3" t="s">
        <v>103</v>
      </c>
      <c r="D140" s="32" t="s">
        <v>7</v>
      </c>
      <c r="E140" s="12">
        <v>200000</v>
      </c>
      <c r="F140" s="15">
        <f t="shared" si="51"/>
        <v>200000</v>
      </c>
      <c r="G140" s="7">
        <v>0</v>
      </c>
      <c r="I140" s="59"/>
      <c r="J140" s="71">
        <f t="shared" si="53"/>
        <v>0</v>
      </c>
    </row>
    <row r="141" spans="2:10" ht="15.75" customHeight="1" thickTop="1" thickBot="1" x14ac:dyDescent="0.3">
      <c r="B141" s="18"/>
      <c r="C141" s="3"/>
      <c r="D141" s="32"/>
      <c r="E141" s="12"/>
      <c r="F141" s="15"/>
      <c r="G141" s="7"/>
      <c r="I141" s="59"/>
      <c r="J141" s="71">
        <f t="shared" si="53"/>
        <v>0</v>
      </c>
    </row>
    <row r="142" spans="2:10" ht="15.75" customHeight="1" thickTop="1" thickBot="1" x14ac:dyDescent="0.3">
      <c r="B142" s="18"/>
      <c r="C142" s="23" t="s">
        <v>148</v>
      </c>
      <c r="D142" s="34"/>
      <c r="E142" s="22">
        <f>SUM(E143:E146)</f>
        <v>2000000</v>
      </c>
      <c r="F142" s="22">
        <f t="shared" ref="F142:G142" si="55">SUM(F143:F146)</f>
        <v>1500000</v>
      </c>
      <c r="G142" s="22">
        <f t="shared" si="55"/>
        <v>500000</v>
      </c>
      <c r="I142" s="59"/>
      <c r="J142" s="71">
        <f t="shared" si="53"/>
        <v>0</v>
      </c>
    </row>
    <row r="143" spans="2:10" ht="15.75" customHeight="1" thickTop="1" thickBot="1" x14ac:dyDescent="0.3">
      <c r="B143" s="18" t="s">
        <v>234</v>
      </c>
      <c r="C143" s="4" t="s">
        <v>170</v>
      </c>
      <c r="D143" s="35" t="s">
        <v>39</v>
      </c>
      <c r="E143" s="12">
        <v>2000000</v>
      </c>
      <c r="F143" s="12">
        <f t="shared" ref="F143:F145" si="56">E143-G143</f>
        <v>1500000</v>
      </c>
      <c r="G143" s="7">
        <v>500000</v>
      </c>
      <c r="I143" s="59"/>
      <c r="J143" s="71">
        <f t="shared" si="53"/>
        <v>0</v>
      </c>
    </row>
    <row r="144" spans="2:10" ht="15.75" customHeight="1" thickTop="1" thickBot="1" x14ac:dyDescent="0.3">
      <c r="B144" s="18" t="s">
        <v>235</v>
      </c>
      <c r="C144" s="2" t="s">
        <v>171</v>
      </c>
      <c r="D144" s="35" t="s">
        <v>39</v>
      </c>
      <c r="E144" s="12"/>
      <c r="F144" s="12">
        <f t="shared" si="56"/>
        <v>0</v>
      </c>
      <c r="G144" s="7">
        <v>0</v>
      </c>
      <c r="I144" s="59"/>
      <c r="J144" s="71">
        <f t="shared" si="53"/>
        <v>0</v>
      </c>
    </row>
    <row r="145" spans="2:10" ht="15.75" customHeight="1" thickTop="1" thickBot="1" x14ac:dyDescent="0.3">
      <c r="B145" s="18" t="s">
        <v>236</v>
      </c>
      <c r="C145" s="2" t="s">
        <v>172</v>
      </c>
      <c r="D145" s="36" t="s">
        <v>39</v>
      </c>
      <c r="E145" s="12"/>
      <c r="F145" s="12">
        <f t="shared" si="56"/>
        <v>0</v>
      </c>
      <c r="G145" s="7">
        <v>0</v>
      </c>
      <c r="I145" s="59"/>
      <c r="J145" s="71">
        <f t="shared" si="53"/>
        <v>0</v>
      </c>
    </row>
    <row r="146" spans="2:10" ht="15.75" customHeight="1" thickTop="1" thickBot="1" x14ac:dyDescent="0.3">
      <c r="B146" s="18"/>
      <c r="C146" s="82"/>
      <c r="D146" s="83"/>
      <c r="E146" s="83"/>
      <c r="F146" s="83"/>
      <c r="G146" s="84"/>
      <c r="I146" s="59"/>
      <c r="J146" s="71">
        <f t="shared" si="53"/>
        <v>0</v>
      </c>
    </row>
    <row r="147" spans="2:10" ht="15.75" customHeight="1" thickTop="1" thickBot="1" x14ac:dyDescent="0.3">
      <c r="B147" s="18" t="s">
        <v>94</v>
      </c>
      <c r="C147" s="20" t="s">
        <v>95</v>
      </c>
      <c r="D147" s="20"/>
      <c r="E147" s="21">
        <f>SUM(E148:E150)</f>
        <v>910000</v>
      </c>
      <c r="F147" s="21">
        <f t="shared" ref="F147:G147" si="57">SUM(F148:F150)</f>
        <v>910000</v>
      </c>
      <c r="G147" s="21">
        <f t="shared" si="57"/>
        <v>0</v>
      </c>
      <c r="I147" s="59"/>
      <c r="J147" s="71">
        <f t="shared" si="53"/>
        <v>0</v>
      </c>
    </row>
    <row r="148" spans="2:10" ht="15.75" customHeight="1" thickTop="1" thickBot="1" x14ac:dyDescent="0.3">
      <c r="B148" s="18" t="s">
        <v>96</v>
      </c>
      <c r="C148" s="3" t="s">
        <v>237</v>
      </c>
      <c r="D148" s="32" t="s">
        <v>157</v>
      </c>
      <c r="E148" s="12">
        <v>850000</v>
      </c>
      <c r="F148" s="15">
        <f t="shared" ref="F148:F149" si="58">E148-G148</f>
        <v>850000</v>
      </c>
      <c r="G148" s="7">
        <v>0</v>
      </c>
      <c r="I148" s="59">
        <v>3613</v>
      </c>
      <c r="J148" s="71">
        <f t="shared" si="53"/>
        <v>0</v>
      </c>
    </row>
    <row r="149" spans="2:10" ht="15.75" customHeight="1" thickTop="1" thickBot="1" x14ac:dyDescent="0.3">
      <c r="B149" s="18" t="s">
        <v>98</v>
      </c>
      <c r="C149" s="3" t="s">
        <v>238</v>
      </c>
      <c r="D149" s="32" t="s">
        <v>157</v>
      </c>
      <c r="E149" s="12">
        <v>60000</v>
      </c>
      <c r="F149" s="15">
        <f t="shared" si="58"/>
        <v>60000</v>
      </c>
      <c r="G149" s="7">
        <v>0</v>
      </c>
      <c r="I149" s="59"/>
      <c r="J149" s="71">
        <f t="shared" si="53"/>
        <v>0</v>
      </c>
    </row>
    <row r="150" spans="2:10" ht="15.75" customHeight="1" thickTop="1" thickBot="1" x14ac:dyDescent="0.3">
      <c r="B150" s="18"/>
      <c r="C150" s="3"/>
      <c r="D150" s="32"/>
      <c r="E150" s="12"/>
      <c r="F150" s="15"/>
      <c r="G150" s="7"/>
      <c r="I150" s="59"/>
      <c r="J150" s="71">
        <f t="shared" si="53"/>
        <v>0</v>
      </c>
    </row>
    <row r="151" spans="2:10" ht="15.75" customHeight="1" thickTop="1" thickBot="1" x14ac:dyDescent="0.3">
      <c r="B151" s="19"/>
      <c r="C151" s="47" t="s">
        <v>165</v>
      </c>
      <c r="D151" s="48"/>
      <c r="E151" s="49">
        <f t="shared" ref="E151:G151" si="59">SUM(E152:E154)</f>
        <v>2600000</v>
      </c>
      <c r="F151" s="49">
        <f t="shared" si="59"/>
        <v>1720000</v>
      </c>
      <c r="G151" s="49">
        <f t="shared" si="59"/>
        <v>880000</v>
      </c>
      <c r="I151" s="59"/>
      <c r="J151" s="71">
        <f t="shared" si="53"/>
        <v>0</v>
      </c>
    </row>
    <row r="152" spans="2:10" ht="15.75" customHeight="1" thickTop="1" thickBot="1" x14ac:dyDescent="0.3">
      <c r="B152" s="18" t="s">
        <v>99</v>
      </c>
      <c r="C152" s="3" t="s">
        <v>163</v>
      </c>
      <c r="D152" s="32" t="s">
        <v>7</v>
      </c>
      <c r="E152" s="12">
        <v>400000</v>
      </c>
      <c r="F152" s="15">
        <f t="shared" ref="F152" si="60">E152-G152</f>
        <v>400000</v>
      </c>
      <c r="G152" s="7">
        <v>0</v>
      </c>
      <c r="I152" s="59"/>
      <c r="J152" s="71">
        <f t="shared" si="53"/>
        <v>0</v>
      </c>
    </row>
    <row r="153" spans="2:10" ht="15.75" customHeight="1" thickTop="1" thickBot="1" x14ac:dyDescent="0.3">
      <c r="B153" s="18" t="s">
        <v>100</v>
      </c>
      <c r="C153" s="3" t="s">
        <v>185</v>
      </c>
      <c r="D153" s="32" t="s">
        <v>7</v>
      </c>
      <c r="E153" s="12">
        <v>2200000</v>
      </c>
      <c r="F153" s="15">
        <f t="shared" ref="F153" si="61">E153-G153</f>
        <v>1320000</v>
      </c>
      <c r="G153" s="7">
        <v>880000</v>
      </c>
      <c r="I153" s="59"/>
      <c r="J153" s="71">
        <f t="shared" si="53"/>
        <v>0</v>
      </c>
    </row>
    <row r="154" spans="2:10" ht="15.75" customHeight="1" thickTop="1" thickBot="1" x14ac:dyDescent="0.3">
      <c r="B154" s="19"/>
      <c r="C154" s="3"/>
      <c r="D154" s="32"/>
      <c r="E154" s="12"/>
      <c r="F154" s="15"/>
      <c r="G154" s="7"/>
      <c r="I154" s="59"/>
      <c r="J154" s="71">
        <f t="shared" si="53"/>
        <v>0</v>
      </c>
    </row>
    <row r="155" spans="2:10" ht="15.75" customHeight="1" thickTop="1" thickBot="1" x14ac:dyDescent="0.3">
      <c r="B155" s="18"/>
      <c r="C155" s="23" t="s">
        <v>148</v>
      </c>
      <c r="D155" s="34"/>
      <c r="E155" s="22">
        <f>SUM(E156:E158)</f>
        <v>5000000</v>
      </c>
      <c r="F155" s="22">
        <f t="shared" ref="F155:G155" si="62">SUM(F156:F158)</f>
        <v>3000000</v>
      </c>
      <c r="G155" s="22">
        <f t="shared" si="62"/>
        <v>2000000</v>
      </c>
      <c r="I155" s="59"/>
      <c r="J155" s="71">
        <f t="shared" si="53"/>
        <v>0</v>
      </c>
    </row>
    <row r="156" spans="2:10" ht="15.75" customHeight="1" thickTop="1" thickBot="1" x14ac:dyDescent="0.3">
      <c r="B156" s="18" t="s">
        <v>99</v>
      </c>
      <c r="C156" s="2" t="s">
        <v>239</v>
      </c>
      <c r="D156" s="35" t="s">
        <v>34</v>
      </c>
      <c r="E156" s="12">
        <v>5000000</v>
      </c>
      <c r="F156" s="12">
        <f t="shared" ref="F156" si="63">E156-G156</f>
        <v>3000000</v>
      </c>
      <c r="G156" s="7">
        <v>2000000</v>
      </c>
      <c r="I156" s="59"/>
      <c r="J156" s="71">
        <f t="shared" si="53"/>
        <v>0</v>
      </c>
    </row>
    <row r="157" spans="2:10" ht="15.75" customHeight="1" thickTop="1" thickBot="1" x14ac:dyDescent="0.3">
      <c r="B157" s="18" t="s">
        <v>100</v>
      </c>
      <c r="C157" s="2" t="s">
        <v>97</v>
      </c>
      <c r="D157" s="35" t="s">
        <v>39</v>
      </c>
      <c r="E157" s="12"/>
      <c r="F157" s="12">
        <f t="shared" ref="F157" si="64">E157-G157</f>
        <v>0</v>
      </c>
      <c r="G157" s="7">
        <v>0</v>
      </c>
      <c r="I157" s="59"/>
      <c r="J157" s="71">
        <f t="shared" si="53"/>
        <v>0</v>
      </c>
    </row>
    <row r="158" spans="2:10" ht="15.75" customHeight="1" thickTop="1" thickBot="1" x14ac:dyDescent="0.3">
      <c r="B158" s="18"/>
      <c r="C158" s="2"/>
      <c r="D158" s="35"/>
      <c r="E158" s="12"/>
      <c r="F158" s="12"/>
      <c r="G158" s="7"/>
      <c r="I158" s="59"/>
      <c r="J158" s="71">
        <f t="shared" si="53"/>
        <v>0</v>
      </c>
    </row>
    <row r="159" spans="2:10" ht="15.75" customHeight="1" thickTop="1" thickBot="1" x14ac:dyDescent="0.3">
      <c r="B159" s="18"/>
      <c r="C159" s="82"/>
      <c r="D159" s="83"/>
      <c r="E159" s="83"/>
      <c r="F159" s="83"/>
      <c r="G159" s="84"/>
      <c r="I159" s="59"/>
      <c r="J159" s="71">
        <f t="shared" si="53"/>
        <v>0</v>
      </c>
    </row>
    <row r="160" spans="2:10" ht="17.25" thickTop="1" thickBot="1" x14ac:dyDescent="0.3">
      <c r="B160" s="18"/>
      <c r="C160" s="24" t="s">
        <v>164</v>
      </c>
      <c r="D160" s="41" t="s">
        <v>101</v>
      </c>
      <c r="E160" s="46">
        <f>SUM(E147+E132+E108+E66+E33+E6)</f>
        <v>59842377.480000004</v>
      </c>
      <c r="F160" s="25">
        <f>SUM(F147+F132+F108+F66+F33+F6)</f>
        <v>25336716.550000001</v>
      </c>
      <c r="G160" s="46">
        <f>SUM(G147+G132+G108+G66+G33+G6)</f>
        <v>34505660.93</v>
      </c>
      <c r="I160" s="59"/>
      <c r="J160" s="71">
        <f t="shared" si="53"/>
        <v>0</v>
      </c>
    </row>
    <row r="161" spans="2:10" ht="15.75" customHeight="1" thickTop="1" thickBot="1" x14ac:dyDescent="0.3">
      <c r="B161" s="18"/>
      <c r="C161" s="50" t="s">
        <v>149</v>
      </c>
      <c r="D161" s="51" t="s">
        <v>101</v>
      </c>
      <c r="E161" s="53">
        <f>SUM(E151+E138+E117+E83+E42+E19)</f>
        <v>64290000</v>
      </c>
      <c r="F161" s="52">
        <f>SUM(F151+F138+F117+F83+F42+F19)</f>
        <v>20881120</v>
      </c>
      <c r="G161" s="54">
        <f>SUM(G148,G133,G109,G67,G34,G7)</f>
        <v>400000</v>
      </c>
      <c r="I161" s="59"/>
      <c r="J161" s="71">
        <f t="shared" si="53"/>
        <v>0</v>
      </c>
    </row>
    <row r="162" spans="2:10" ht="15.75" customHeight="1" thickTop="1" thickBot="1" x14ac:dyDescent="0.3">
      <c r="B162" s="18"/>
      <c r="C162" s="62" t="s">
        <v>191</v>
      </c>
      <c r="D162" s="51" t="s">
        <v>101</v>
      </c>
      <c r="E162" s="63">
        <f>E155+E142+E122+E94+E51+E27</f>
        <v>156170000</v>
      </c>
      <c r="F162" s="63">
        <f>F155+F142+F122+F94+F51+F27</f>
        <v>71470000</v>
      </c>
      <c r="G162" s="63">
        <f>G155+G142+G122+G94+G51+G27</f>
        <v>84700000</v>
      </c>
      <c r="I162" s="59"/>
      <c r="J162" s="71">
        <f t="shared" si="53"/>
        <v>0</v>
      </c>
    </row>
    <row r="163" spans="2:10" ht="15.75" customHeight="1" thickTop="1" x14ac:dyDescent="0.25">
      <c r="B163" s="61"/>
      <c r="C163" s="61"/>
      <c r="D163" s="61"/>
      <c r="E163" s="61"/>
      <c r="F163" s="61"/>
      <c r="G163" s="61"/>
      <c r="H163" s="61"/>
    </row>
    <row r="164" spans="2:10" ht="15.75" customHeight="1" x14ac:dyDescent="0.25">
      <c r="B164" s="61"/>
      <c r="C164" s="61"/>
      <c r="D164" s="61"/>
      <c r="E164" s="61"/>
      <c r="F164" s="10" t="s">
        <v>197</v>
      </c>
      <c r="G164" s="72">
        <f>SUM(J1:J163)</f>
        <v>31605660.93</v>
      </c>
      <c r="H164" s="61"/>
    </row>
    <row r="165" spans="2:10" ht="15.75" customHeight="1" x14ac:dyDescent="0.25">
      <c r="B165" s="17"/>
      <c r="C165" s="43" t="s">
        <v>173</v>
      </c>
      <c r="E165" s="1"/>
      <c r="F165" s="10" t="s">
        <v>180</v>
      </c>
      <c r="G165" s="72">
        <f>G160-G164</f>
        <v>2900000</v>
      </c>
    </row>
    <row r="166" spans="2:10" ht="15.75" customHeight="1" x14ac:dyDescent="0.25">
      <c r="B166" s="17"/>
      <c r="C166" s="42" t="s">
        <v>174</v>
      </c>
    </row>
    <row r="167" spans="2:10" ht="30" customHeight="1" x14ac:dyDescent="0.25">
      <c r="B167" s="17"/>
      <c r="C167" s="86" t="s">
        <v>175</v>
      </c>
      <c r="D167" s="86"/>
      <c r="E167" s="86"/>
      <c r="F167" s="86"/>
      <c r="G167" s="86"/>
    </row>
    <row r="168" spans="2:10" ht="15.75" customHeight="1" x14ac:dyDescent="0.25">
      <c r="B168" s="17"/>
      <c r="C168" s="42" t="s">
        <v>176</v>
      </c>
    </row>
    <row r="169" spans="2:10" ht="15.75" customHeight="1" x14ac:dyDescent="0.25">
      <c r="B169" s="17"/>
      <c r="C169" s="86" t="s">
        <v>177</v>
      </c>
      <c r="D169" s="86"/>
      <c r="E169" s="86"/>
      <c r="F169" s="86"/>
      <c r="G169" s="86"/>
    </row>
    <row r="170" spans="2:10" ht="15.75" customHeight="1" x14ac:dyDescent="0.25">
      <c r="B170" s="17"/>
      <c r="C170" s="42" t="s">
        <v>178</v>
      </c>
    </row>
    <row r="171" spans="2:10" ht="15.75" customHeight="1" x14ac:dyDescent="0.25">
      <c r="B171" s="17"/>
      <c r="C171" s="86" t="s">
        <v>179</v>
      </c>
      <c r="D171" s="86"/>
      <c r="E171" s="86"/>
      <c r="F171" s="86"/>
      <c r="G171" s="86"/>
    </row>
    <row r="172" spans="2:10" ht="15.75" customHeight="1" x14ac:dyDescent="0.25">
      <c r="B172" s="17"/>
      <c r="C172" s="44" t="s">
        <v>181</v>
      </c>
    </row>
    <row r="173" spans="2:10" ht="15.75" customHeight="1" x14ac:dyDescent="0.25">
      <c r="B173" s="17"/>
      <c r="C173" s="86" t="s">
        <v>184</v>
      </c>
      <c r="D173" s="86"/>
      <c r="E173" s="86"/>
      <c r="F173" s="86"/>
      <c r="G173" s="86"/>
      <c r="I173" s="56"/>
    </row>
    <row r="174" spans="2:10" ht="15.75" customHeight="1" x14ac:dyDescent="0.25">
      <c r="B174" s="17"/>
      <c r="C174" s="44" t="s">
        <v>182</v>
      </c>
      <c r="I174" s="56"/>
    </row>
    <row r="175" spans="2:10" ht="15.75" customHeight="1" x14ac:dyDescent="0.25">
      <c r="B175" s="17"/>
      <c r="C175" s="86" t="s">
        <v>183</v>
      </c>
      <c r="D175" s="86"/>
      <c r="E175" s="86"/>
      <c r="F175" s="86"/>
      <c r="G175" s="86"/>
      <c r="I175" s="56"/>
    </row>
    <row r="176" spans="2:10" ht="15.75" customHeight="1" x14ac:dyDescent="0.25">
      <c r="B176" s="17"/>
      <c r="I176" s="56"/>
    </row>
    <row r="177" spans="2:9" ht="15.75" customHeight="1" x14ac:dyDescent="0.25">
      <c r="B177" s="17"/>
      <c r="C177" s="43" t="s">
        <v>189</v>
      </c>
      <c r="I177" s="56"/>
    </row>
    <row r="178" spans="2:9" ht="15.75" customHeight="1" x14ac:dyDescent="0.25">
      <c r="B178" s="17"/>
      <c r="C178" s="85" t="s">
        <v>275</v>
      </c>
      <c r="D178" s="85"/>
      <c r="E178" s="85"/>
      <c r="F178" s="85"/>
      <c r="G178" s="85"/>
      <c r="I178" s="56"/>
    </row>
    <row r="179" spans="2:9" ht="15.75" customHeight="1" x14ac:dyDescent="0.25">
      <c r="B179" s="17"/>
      <c r="C179" s="85"/>
      <c r="D179" s="85"/>
      <c r="E179" s="85"/>
      <c r="F179" s="85"/>
      <c r="G179" s="85"/>
      <c r="I179" s="56"/>
    </row>
    <row r="180" spans="2:9" ht="15.75" customHeight="1" x14ac:dyDescent="0.25">
      <c r="B180" s="17"/>
      <c r="C180" s="85"/>
      <c r="D180" s="85"/>
      <c r="E180" s="85"/>
      <c r="F180" s="85"/>
      <c r="G180" s="85"/>
      <c r="I180" s="56"/>
    </row>
    <row r="181" spans="2:9" ht="15.75" customHeight="1" x14ac:dyDescent="0.25">
      <c r="B181" s="17"/>
      <c r="C181" s="85"/>
      <c r="D181" s="85"/>
      <c r="E181" s="85"/>
      <c r="F181" s="85"/>
      <c r="G181" s="85"/>
      <c r="I181" s="56"/>
    </row>
    <row r="182" spans="2:9" ht="15.75" customHeight="1" x14ac:dyDescent="0.25">
      <c r="B182" s="17"/>
      <c r="C182" s="85"/>
      <c r="D182" s="85"/>
      <c r="E182" s="85"/>
      <c r="F182" s="85"/>
      <c r="G182" s="85"/>
      <c r="I182" s="56"/>
    </row>
    <row r="183" spans="2:9" ht="15.75" customHeight="1" x14ac:dyDescent="0.25">
      <c r="B183" s="17"/>
      <c r="C183" s="85"/>
      <c r="D183" s="85"/>
      <c r="E183" s="85"/>
      <c r="F183" s="85"/>
      <c r="G183" s="85"/>
      <c r="I183" s="56"/>
    </row>
    <row r="184" spans="2:9" ht="15.75" customHeight="1" x14ac:dyDescent="0.25">
      <c r="B184" s="17"/>
      <c r="C184" s="85"/>
      <c r="D184" s="85"/>
      <c r="E184" s="85"/>
      <c r="F184" s="85"/>
      <c r="G184" s="85"/>
      <c r="I184" s="56"/>
    </row>
    <row r="185" spans="2:9" ht="15.75" customHeight="1" x14ac:dyDescent="0.25">
      <c r="B185" s="17"/>
      <c r="I185" s="56"/>
    </row>
    <row r="186" spans="2:9" ht="15.75" customHeight="1" x14ac:dyDescent="0.25">
      <c r="B186" s="17"/>
      <c r="I186" s="56"/>
    </row>
    <row r="187" spans="2:9" ht="15.75" customHeight="1" x14ac:dyDescent="0.25">
      <c r="B187" s="17"/>
      <c r="I187" s="56"/>
    </row>
    <row r="188" spans="2:9" ht="15.75" customHeight="1" x14ac:dyDescent="0.25">
      <c r="B188" s="17"/>
      <c r="I188" s="56"/>
    </row>
    <row r="189" spans="2:9" ht="15.75" customHeight="1" x14ac:dyDescent="0.25">
      <c r="B189" s="17"/>
      <c r="I189" s="56"/>
    </row>
    <row r="190" spans="2:9" ht="15.75" customHeight="1" x14ac:dyDescent="0.25">
      <c r="B190" s="17"/>
      <c r="I190" s="56"/>
    </row>
    <row r="191" spans="2:9" ht="15.75" customHeight="1" x14ac:dyDescent="0.25">
      <c r="B191" s="17"/>
      <c r="I191" s="56"/>
    </row>
    <row r="192" spans="2:9" ht="15.75" customHeight="1" x14ac:dyDescent="0.25">
      <c r="B192" s="17"/>
      <c r="I192" s="56"/>
    </row>
    <row r="193" spans="2:9" ht="15.75" customHeight="1" x14ac:dyDescent="0.25">
      <c r="B193" s="17"/>
      <c r="I193" s="56"/>
    </row>
    <row r="194" spans="2:9" ht="15.75" customHeight="1" x14ac:dyDescent="0.25">
      <c r="B194" s="17"/>
      <c r="I194" s="56"/>
    </row>
    <row r="195" spans="2:9" ht="15.75" customHeight="1" x14ac:dyDescent="0.25">
      <c r="B195" s="17"/>
      <c r="I195" s="56"/>
    </row>
    <row r="196" spans="2:9" ht="15.75" customHeight="1" x14ac:dyDescent="0.25">
      <c r="B196" s="17"/>
      <c r="I196" s="56"/>
    </row>
    <row r="197" spans="2:9" ht="15.75" customHeight="1" x14ac:dyDescent="0.25">
      <c r="B197" s="17"/>
      <c r="I197" s="56"/>
    </row>
    <row r="198" spans="2:9" ht="15.75" customHeight="1" x14ac:dyDescent="0.25">
      <c r="B198" s="17"/>
      <c r="I198" s="56"/>
    </row>
    <row r="199" spans="2:9" ht="15.75" customHeight="1" x14ac:dyDescent="0.25">
      <c r="B199" s="17"/>
      <c r="I199" s="56"/>
    </row>
    <row r="200" spans="2:9" ht="15.75" customHeight="1" x14ac:dyDescent="0.25">
      <c r="B200" s="17"/>
      <c r="I200" s="56"/>
    </row>
    <row r="201" spans="2:9" ht="15.75" customHeight="1" x14ac:dyDescent="0.25">
      <c r="B201" s="17"/>
      <c r="I201" s="56"/>
    </row>
    <row r="202" spans="2:9" ht="15.75" customHeight="1" x14ac:dyDescent="0.25">
      <c r="B202" s="17"/>
      <c r="I202" s="56"/>
    </row>
    <row r="203" spans="2:9" ht="15.75" customHeight="1" x14ac:dyDescent="0.25">
      <c r="B203" s="17"/>
      <c r="I203" s="56"/>
    </row>
    <row r="204" spans="2:9" ht="15.75" customHeight="1" x14ac:dyDescent="0.25">
      <c r="B204" s="17"/>
      <c r="I204" s="56"/>
    </row>
    <row r="205" spans="2:9" ht="15.75" customHeight="1" x14ac:dyDescent="0.25">
      <c r="B205" s="17"/>
      <c r="I205" s="56"/>
    </row>
    <row r="206" spans="2:9" ht="15.75" customHeight="1" x14ac:dyDescent="0.25">
      <c r="B206" s="17"/>
      <c r="I206" s="56"/>
    </row>
    <row r="207" spans="2:9" ht="15.75" customHeight="1" x14ac:dyDescent="0.25">
      <c r="B207" s="17"/>
      <c r="I207" s="56"/>
    </row>
    <row r="208" spans="2:9" ht="15.75" customHeight="1" x14ac:dyDescent="0.25">
      <c r="B208" s="17"/>
      <c r="I208" s="56"/>
    </row>
    <row r="209" spans="2:9" ht="15.75" customHeight="1" x14ac:dyDescent="0.25">
      <c r="B209" s="17"/>
      <c r="I209" s="56"/>
    </row>
    <row r="210" spans="2:9" ht="15.75" customHeight="1" x14ac:dyDescent="0.25">
      <c r="B210" s="17"/>
      <c r="I210" s="56"/>
    </row>
    <row r="211" spans="2:9" ht="15.75" customHeight="1" x14ac:dyDescent="0.25">
      <c r="B211" s="17"/>
      <c r="I211" s="56"/>
    </row>
    <row r="212" spans="2:9" ht="15.75" customHeight="1" x14ac:dyDescent="0.25">
      <c r="B212" s="17"/>
      <c r="I212" s="56"/>
    </row>
    <row r="213" spans="2:9" ht="15.75" customHeight="1" x14ac:dyDescent="0.25">
      <c r="B213" s="17"/>
      <c r="I213" s="56"/>
    </row>
    <row r="214" spans="2:9" ht="15.75" customHeight="1" x14ac:dyDescent="0.25">
      <c r="B214" s="17"/>
      <c r="I214" s="56"/>
    </row>
    <row r="215" spans="2:9" ht="15.75" customHeight="1" x14ac:dyDescent="0.25">
      <c r="B215" s="17"/>
      <c r="I215" s="56"/>
    </row>
    <row r="216" spans="2:9" ht="15.75" customHeight="1" x14ac:dyDescent="0.25">
      <c r="B216" s="17"/>
      <c r="I216" s="56"/>
    </row>
    <row r="217" spans="2:9" ht="15.75" customHeight="1" x14ac:dyDescent="0.25">
      <c r="B217" s="17"/>
      <c r="I217" s="56"/>
    </row>
    <row r="218" spans="2:9" ht="15.75" customHeight="1" x14ac:dyDescent="0.25">
      <c r="B218" s="17"/>
      <c r="I218" s="56"/>
    </row>
    <row r="219" spans="2:9" ht="15.75" customHeight="1" x14ac:dyDescent="0.25">
      <c r="B219" s="17"/>
      <c r="I219" s="56"/>
    </row>
    <row r="220" spans="2:9" ht="15.75" customHeight="1" x14ac:dyDescent="0.25">
      <c r="B220" s="17"/>
      <c r="I220" s="56"/>
    </row>
    <row r="221" spans="2:9" ht="15.75" customHeight="1" x14ac:dyDescent="0.25">
      <c r="B221" s="17"/>
      <c r="I221" s="56"/>
    </row>
    <row r="222" spans="2:9" ht="15.75" customHeight="1" x14ac:dyDescent="0.25">
      <c r="B222" s="17"/>
      <c r="I222" s="56"/>
    </row>
    <row r="223" spans="2:9" ht="15.75" customHeight="1" x14ac:dyDescent="0.25">
      <c r="B223" s="17"/>
      <c r="I223" s="56"/>
    </row>
    <row r="224" spans="2:9" ht="15.75" customHeight="1" x14ac:dyDescent="0.25">
      <c r="B224" s="17"/>
      <c r="I224" s="56"/>
    </row>
    <row r="225" spans="2:9" ht="15.75" customHeight="1" x14ac:dyDescent="0.25">
      <c r="B225" s="17"/>
      <c r="I225" s="56"/>
    </row>
    <row r="226" spans="2:9" ht="15.75" customHeight="1" x14ac:dyDescent="0.25">
      <c r="B226" s="17"/>
      <c r="I226" s="56"/>
    </row>
    <row r="227" spans="2:9" ht="15.75" customHeight="1" x14ac:dyDescent="0.25">
      <c r="B227" s="17"/>
      <c r="I227" s="56"/>
    </row>
    <row r="228" spans="2:9" ht="15.75" customHeight="1" x14ac:dyDescent="0.25">
      <c r="B228" s="17"/>
      <c r="I228" s="56"/>
    </row>
    <row r="229" spans="2:9" ht="15.75" customHeight="1" x14ac:dyDescent="0.25">
      <c r="B229" s="17"/>
      <c r="I229" s="56"/>
    </row>
    <row r="230" spans="2:9" ht="15.75" customHeight="1" x14ac:dyDescent="0.25">
      <c r="B230" s="17"/>
      <c r="I230" s="56"/>
    </row>
    <row r="231" spans="2:9" ht="15.75" customHeight="1" x14ac:dyDescent="0.25">
      <c r="B231" s="17"/>
      <c r="I231" s="56"/>
    </row>
    <row r="232" spans="2:9" ht="15.75" customHeight="1" x14ac:dyDescent="0.25">
      <c r="B232" s="17"/>
      <c r="I232" s="56"/>
    </row>
    <row r="233" spans="2:9" ht="15.75" customHeight="1" x14ac:dyDescent="0.25">
      <c r="B233" s="17"/>
      <c r="I233" s="56"/>
    </row>
    <row r="234" spans="2:9" ht="15.75" customHeight="1" x14ac:dyDescent="0.25">
      <c r="B234" s="17"/>
      <c r="I234" s="56"/>
    </row>
    <row r="235" spans="2:9" ht="15.75" customHeight="1" x14ac:dyDescent="0.25">
      <c r="B235" s="17"/>
      <c r="I235" s="56"/>
    </row>
    <row r="236" spans="2:9" ht="15.75" customHeight="1" x14ac:dyDescent="0.25">
      <c r="B236" s="17"/>
      <c r="I236" s="56"/>
    </row>
    <row r="237" spans="2:9" ht="15.75" customHeight="1" x14ac:dyDescent="0.25">
      <c r="B237" s="17"/>
      <c r="I237" s="56"/>
    </row>
    <row r="238" spans="2:9" ht="15.75" customHeight="1" x14ac:dyDescent="0.25">
      <c r="B238" s="17"/>
      <c r="I238" s="56"/>
    </row>
    <row r="239" spans="2:9" ht="15.75" customHeight="1" x14ac:dyDescent="0.25">
      <c r="B239" s="17"/>
      <c r="I239" s="56"/>
    </row>
    <row r="240" spans="2:9" ht="15.75" customHeight="1" x14ac:dyDescent="0.25">
      <c r="B240" s="17"/>
      <c r="I240" s="56"/>
    </row>
    <row r="241" spans="2:9" ht="15.75" customHeight="1" x14ac:dyDescent="0.25">
      <c r="B241" s="17"/>
      <c r="I241" s="56"/>
    </row>
    <row r="242" spans="2:9" ht="15.75" customHeight="1" x14ac:dyDescent="0.25">
      <c r="B242" s="17"/>
      <c r="I242" s="56"/>
    </row>
    <row r="243" spans="2:9" ht="15.75" customHeight="1" x14ac:dyDescent="0.25">
      <c r="B243" s="17"/>
      <c r="I243" s="56"/>
    </row>
    <row r="244" spans="2:9" ht="15.75" customHeight="1" x14ac:dyDescent="0.25">
      <c r="B244" s="17"/>
      <c r="I244" s="56"/>
    </row>
    <row r="245" spans="2:9" ht="15.75" customHeight="1" x14ac:dyDescent="0.25">
      <c r="B245" s="17"/>
      <c r="I245" s="56"/>
    </row>
    <row r="246" spans="2:9" ht="15.75" customHeight="1" x14ac:dyDescent="0.25">
      <c r="B246" s="17"/>
      <c r="I246" s="56"/>
    </row>
    <row r="247" spans="2:9" ht="15.75" customHeight="1" x14ac:dyDescent="0.25">
      <c r="B247" s="17"/>
      <c r="I247" s="56"/>
    </row>
    <row r="248" spans="2:9" ht="15.75" customHeight="1" x14ac:dyDescent="0.25">
      <c r="B248" s="17"/>
      <c r="I248" s="56"/>
    </row>
    <row r="249" spans="2:9" ht="15.75" customHeight="1" x14ac:dyDescent="0.25">
      <c r="B249" s="17"/>
      <c r="I249" s="56"/>
    </row>
    <row r="250" spans="2:9" ht="15.75" customHeight="1" x14ac:dyDescent="0.25">
      <c r="B250" s="17"/>
      <c r="I250" s="56"/>
    </row>
    <row r="251" spans="2:9" ht="15.75" customHeight="1" x14ac:dyDescent="0.25">
      <c r="B251" s="17"/>
      <c r="I251" s="56"/>
    </row>
    <row r="252" spans="2:9" ht="15.75" customHeight="1" x14ac:dyDescent="0.25">
      <c r="B252" s="17"/>
      <c r="I252" s="56"/>
    </row>
    <row r="253" spans="2:9" ht="15.75" customHeight="1" x14ac:dyDescent="0.25">
      <c r="B253" s="17"/>
      <c r="I253" s="56"/>
    </row>
    <row r="254" spans="2:9" ht="15.75" customHeight="1" x14ac:dyDescent="0.25">
      <c r="B254" s="17"/>
      <c r="I254" s="56"/>
    </row>
    <row r="255" spans="2:9" ht="15.75" customHeight="1" x14ac:dyDescent="0.25">
      <c r="B255" s="17"/>
      <c r="I255" s="56"/>
    </row>
    <row r="256" spans="2:9" ht="15.75" customHeight="1" x14ac:dyDescent="0.25">
      <c r="B256" s="17"/>
      <c r="I256" s="56"/>
    </row>
    <row r="257" spans="2:9" ht="15.75" customHeight="1" x14ac:dyDescent="0.25">
      <c r="B257" s="17"/>
      <c r="I257" s="56"/>
    </row>
    <row r="258" spans="2:9" ht="15.75" customHeight="1" x14ac:dyDescent="0.25">
      <c r="B258" s="17"/>
      <c r="I258" s="56"/>
    </row>
    <row r="259" spans="2:9" ht="15.75" customHeight="1" x14ac:dyDescent="0.25">
      <c r="B259" s="17"/>
      <c r="I259" s="56"/>
    </row>
    <row r="260" spans="2:9" ht="15.75" customHeight="1" x14ac:dyDescent="0.25">
      <c r="B260" s="17"/>
      <c r="I260" s="56"/>
    </row>
    <row r="261" spans="2:9" ht="15.75" customHeight="1" x14ac:dyDescent="0.25">
      <c r="B261" s="17"/>
      <c r="I261" s="56"/>
    </row>
    <row r="262" spans="2:9" ht="15.75" customHeight="1" x14ac:dyDescent="0.25">
      <c r="B262" s="17"/>
      <c r="I262" s="56"/>
    </row>
    <row r="263" spans="2:9" ht="15.75" customHeight="1" x14ac:dyDescent="0.25">
      <c r="B263" s="17"/>
      <c r="I263" s="56"/>
    </row>
    <row r="264" spans="2:9" ht="15.75" customHeight="1" x14ac:dyDescent="0.25">
      <c r="B264" s="17"/>
      <c r="I264" s="56"/>
    </row>
    <row r="265" spans="2:9" ht="15.75" customHeight="1" x14ac:dyDescent="0.25">
      <c r="B265" s="17"/>
      <c r="I265" s="56"/>
    </row>
    <row r="266" spans="2:9" ht="15.75" customHeight="1" x14ac:dyDescent="0.25">
      <c r="B266" s="17"/>
      <c r="I266" s="56"/>
    </row>
    <row r="267" spans="2:9" ht="15.75" customHeight="1" x14ac:dyDescent="0.25">
      <c r="B267" s="17"/>
      <c r="I267" s="56"/>
    </row>
    <row r="268" spans="2:9" ht="15.75" customHeight="1" x14ac:dyDescent="0.25">
      <c r="B268" s="17"/>
      <c r="I268" s="56"/>
    </row>
    <row r="269" spans="2:9" ht="15.75" customHeight="1" x14ac:dyDescent="0.25">
      <c r="B269" s="17"/>
      <c r="I269" s="56"/>
    </row>
    <row r="270" spans="2:9" ht="15.75" customHeight="1" x14ac:dyDescent="0.25">
      <c r="B270" s="17"/>
      <c r="I270" s="56"/>
    </row>
    <row r="271" spans="2:9" ht="15.75" customHeight="1" x14ac:dyDescent="0.25">
      <c r="B271" s="17"/>
      <c r="I271" s="56"/>
    </row>
    <row r="272" spans="2:9" ht="15.75" customHeight="1" x14ac:dyDescent="0.25">
      <c r="B272" s="17"/>
      <c r="I272" s="56"/>
    </row>
    <row r="273" spans="2:9" ht="15.75" customHeight="1" x14ac:dyDescent="0.25">
      <c r="B273" s="17"/>
      <c r="I273" s="56"/>
    </row>
    <row r="274" spans="2:9" ht="15.75" customHeight="1" x14ac:dyDescent="0.25">
      <c r="B274" s="17"/>
      <c r="I274" s="56"/>
    </row>
    <row r="275" spans="2:9" ht="15.75" customHeight="1" x14ac:dyDescent="0.25">
      <c r="B275" s="17"/>
      <c r="I275" s="56"/>
    </row>
    <row r="276" spans="2:9" ht="15.75" customHeight="1" x14ac:dyDescent="0.25">
      <c r="B276" s="17"/>
      <c r="I276" s="56"/>
    </row>
    <row r="277" spans="2:9" ht="15.75" customHeight="1" x14ac:dyDescent="0.25">
      <c r="B277" s="17"/>
      <c r="I277" s="56"/>
    </row>
    <row r="278" spans="2:9" ht="15.75" customHeight="1" x14ac:dyDescent="0.25">
      <c r="B278" s="17"/>
      <c r="I278" s="56"/>
    </row>
    <row r="279" spans="2:9" ht="15.75" customHeight="1" x14ac:dyDescent="0.25">
      <c r="B279" s="17"/>
      <c r="I279" s="56"/>
    </row>
    <row r="280" spans="2:9" ht="15.75" customHeight="1" x14ac:dyDescent="0.25">
      <c r="B280" s="17"/>
      <c r="I280" s="56"/>
    </row>
    <row r="281" spans="2:9" ht="15.75" customHeight="1" x14ac:dyDescent="0.25">
      <c r="B281" s="17"/>
      <c r="I281" s="56"/>
    </row>
    <row r="282" spans="2:9" ht="15.75" customHeight="1" x14ac:dyDescent="0.25">
      <c r="B282" s="17"/>
      <c r="I282" s="56"/>
    </row>
    <row r="283" spans="2:9" ht="15.75" customHeight="1" x14ac:dyDescent="0.25">
      <c r="B283" s="17"/>
      <c r="I283" s="56"/>
    </row>
    <row r="284" spans="2:9" ht="15.75" customHeight="1" x14ac:dyDescent="0.25">
      <c r="B284" s="17"/>
      <c r="I284" s="56"/>
    </row>
    <row r="285" spans="2:9" ht="15.75" customHeight="1" x14ac:dyDescent="0.25">
      <c r="B285" s="17"/>
      <c r="I285" s="56"/>
    </row>
    <row r="286" spans="2:9" ht="15.75" customHeight="1" x14ac:dyDescent="0.25">
      <c r="B286" s="17"/>
      <c r="I286" s="56"/>
    </row>
    <row r="287" spans="2:9" ht="15.75" customHeight="1" x14ac:dyDescent="0.25">
      <c r="B287" s="17"/>
      <c r="I287" s="56"/>
    </row>
    <row r="288" spans="2:9" ht="15.75" customHeight="1" x14ac:dyDescent="0.25">
      <c r="B288" s="17"/>
      <c r="I288" s="56"/>
    </row>
    <row r="289" spans="2:9" ht="15.75" customHeight="1" x14ac:dyDescent="0.25">
      <c r="B289" s="17"/>
      <c r="I289" s="56"/>
    </row>
    <row r="290" spans="2:9" ht="15.75" customHeight="1" x14ac:dyDescent="0.25">
      <c r="B290" s="17"/>
      <c r="I290" s="56"/>
    </row>
    <row r="291" spans="2:9" ht="15.75" customHeight="1" x14ac:dyDescent="0.25">
      <c r="B291" s="17"/>
      <c r="I291" s="56"/>
    </row>
    <row r="292" spans="2:9" ht="15.75" customHeight="1" x14ac:dyDescent="0.25">
      <c r="B292" s="17"/>
      <c r="I292" s="56"/>
    </row>
    <row r="293" spans="2:9" ht="15.75" customHeight="1" x14ac:dyDescent="0.25">
      <c r="B293" s="17"/>
      <c r="I293" s="56"/>
    </row>
    <row r="294" spans="2:9" ht="15.75" customHeight="1" x14ac:dyDescent="0.25">
      <c r="B294" s="17"/>
      <c r="I294" s="56"/>
    </row>
    <row r="295" spans="2:9" ht="15.75" customHeight="1" x14ac:dyDescent="0.25">
      <c r="B295" s="17"/>
      <c r="I295" s="56"/>
    </row>
    <row r="296" spans="2:9" ht="15.75" customHeight="1" x14ac:dyDescent="0.25">
      <c r="B296" s="17"/>
      <c r="I296" s="56"/>
    </row>
    <row r="297" spans="2:9" ht="15.75" customHeight="1" x14ac:dyDescent="0.25">
      <c r="B297" s="17"/>
      <c r="I297" s="56"/>
    </row>
    <row r="298" spans="2:9" ht="15.75" customHeight="1" x14ac:dyDescent="0.25">
      <c r="B298" s="17"/>
      <c r="I298" s="56"/>
    </row>
    <row r="299" spans="2:9" ht="15.75" customHeight="1" x14ac:dyDescent="0.25">
      <c r="B299" s="17"/>
      <c r="I299" s="56"/>
    </row>
    <row r="300" spans="2:9" ht="15.75" customHeight="1" x14ac:dyDescent="0.25">
      <c r="B300" s="17"/>
      <c r="I300" s="56"/>
    </row>
    <row r="301" spans="2:9" ht="15.75" customHeight="1" x14ac:dyDescent="0.25">
      <c r="B301" s="17"/>
      <c r="I301" s="56"/>
    </row>
    <row r="302" spans="2:9" ht="15.75" customHeight="1" x14ac:dyDescent="0.25">
      <c r="B302" s="17"/>
      <c r="I302" s="56"/>
    </row>
    <row r="303" spans="2:9" ht="15.75" customHeight="1" x14ac:dyDescent="0.25">
      <c r="B303" s="17"/>
      <c r="I303" s="56"/>
    </row>
    <row r="304" spans="2:9" ht="15.75" customHeight="1" x14ac:dyDescent="0.25">
      <c r="B304" s="17"/>
      <c r="I304" s="56"/>
    </row>
    <row r="305" spans="2:9" ht="15.75" customHeight="1" x14ac:dyDescent="0.25">
      <c r="B305" s="17"/>
      <c r="I305" s="56"/>
    </row>
    <row r="306" spans="2:9" ht="15.75" customHeight="1" x14ac:dyDescent="0.25">
      <c r="B306" s="17"/>
      <c r="I306" s="56"/>
    </row>
    <row r="307" spans="2:9" ht="15.75" customHeight="1" x14ac:dyDescent="0.25">
      <c r="B307" s="17"/>
      <c r="I307" s="56"/>
    </row>
    <row r="308" spans="2:9" ht="15.75" customHeight="1" x14ac:dyDescent="0.25">
      <c r="B308" s="17"/>
      <c r="I308" s="56"/>
    </row>
    <row r="309" spans="2:9" ht="15.75" customHeight="1" x14ac:dyDescent="0.25">
      <c r="B309" s="17"/>
      <c r="I309" s="56"/>
    </row>
    <row r="310" spans="2:9" ht="15.75" customHeight="1" x14ac:dyDescent="0.25">
      <c r="B310" s="17"/>
      <c r="I310" s="56"/>
    </row>
    <row r="311" spans="2:9" ht="15.75" customHeight="1" x14ac:dyDescent="0.25">
      <c r="B311" s="17"/>
      <c r="I311" s="56"/>
    </row>
    <row r="312" spans="2:9" ht="15.75" customHeight="1" x14ac:dyDescent="0.25">
      <c r="B312" s="17"/>
      <c r="I312" s="56"/>
    </row>
    <row r="313" spans="2:9" ht="15.75" customHeight="1" x14ac:dyDescent="0.25">
      <c r="B313" s="17"/>
      <c r="I313" s="56"/>
    </row>
    <row r="314" spans="2:9" ht="15.75" customHeight="1" x14ac:dyDescent="0.25">
      <c r="B314" s="17"/>
      <c r="I314" s="56"/>
    </row>
    <row r="315" spans="2:9" ht="15.75" customHeight="1" x14ac:dyDescent="0.25">
      <c r="B315" s="17"/>
      <c r="I315" s="56"/>
    </row>
    <row r="316" spans="2:9" ht="15.75" customHeight="1" x14ac:dyDescent="0.25">
      <c r="B316" s="17"/>
      <c r="I316" s="56"/>
    </row>
    <row r="317" spans="2:9" ht="15.75" customHeight="1" x14ac:dyDescent="0.25">
      <c r="B317" s="17"/>
      <c r="I317" s="56"/>
    </row>
    <row r="318" spans="2:9" ht="15.75" customHeight="1" x14ac:dyDescent="0.25">
      <c r="B318" s="17"/>
      <c r="I318" s="56"/>
    </row>
    <row r="319" spans="2:9" ht="15.75" customHeight="1" x14ac:dyDescent="0.25">
      <c r="B319" s="17"/>
      <c r="I319" s="56"/>
    </row>
    <row r="320" spans="2:9" ht="15.75" customHeight="1" x14ac:dyDescent="0.25">
      <c r="B320" s="17"/>
      <c r="I320" s="56"/>
    </row>
    <row r="321" spans="2:9" ht="15.75" customHeight="1" x14ac:dyDescent="0.25">
      <c r="B321" s="17"/>
      <c r="I321" s="56"/>
    </row>
    <row r="322" spans="2:9" ht="15.75" customHeight="1" x14ac:dyDescent="0.25">
      <c r="B322" s="17"/>
      <c r="I322" s="56"/>
    </row>
    <row r="323" spans="2:9" ht="15.75" customHeight="1" x14ac:dyDescent="0.25">
      <c r="B323" s="17"/>
      <c r="I323" s="56"/>
    </row>
    <row r="324" spans="2:9" ht="15.75" customHeight="1" x14ac:dyDescent="0.25">
      <c r="B324" s="17"/>
      <c r="I324" s="56"/>
    </row>
    <row r="325" spans="2:9" ht="15.75" customHeight="1" x14ac:dyDescent="0.25">
      <c r="B325" s="17"/>
      <c r="I325" s="56"/>
    </row>
    <row r="326" spans="2:9" ht="15.75" customHeight="1" x14ac:dyDescent="0.25">
      <c r="B326" s="17"/>
      <c r="I326" s="56"/>
    </row>
    <row r="327" spans="2:9" ht="15.75" customHeight="1" x14ac:dyDescent="0.25">
      <c r="B327" s="17"/>
      <c r="I327" s="56"/>
    </row>
    <row r="328" spans="2:9" ht="15.75" customHeight="1" x14ac:dyDescent="0.25">
      <c r="B328" s="17"/>
      <c r="I328" s="56"/>
    </row>
    <row r="329" spans="2:9" ht="15.75" customHeight="1" x14ac:dyDescent="0.25">
      <c r="B329" s="17"/>
      <c r="I329" s="56"/>
    </row>
    <row r="330" spans="2:9" ht="15.75" customHeight="1" x14ac:dyDescent="0.25">
      <c r="B330" s="17"/>
      <c r="I330" s="56"/>
    </row>
    <row r="331" spans="2:9" ht="15.75" customHeight="1" x14ac:dyDescent="0.25">
      <c r="B331" s="17"/>
      <c r="I331" s="56"/>
    </row>
    <row r="332" spans="2:9" ht="15.75" customHeight="1" x14ac:dyDescent="0.25">
      <c r="B332" s="17"/>
      <c r="I332" s="56"/>
    </row>
    <row r="333" spans="2:9" ht="15.75" customHeight="1" x14ac:dyDescent="0.25">
      <c r="B333" s="17"/>
      <c r="I333" s="56"/>
    </row>
    <row r="334" spans="2:9" ht="15.75" customHeight="1" x14ac:dyDescent="0.25">
      <c r="B334" s="17"/>
      <c r="I334" s="56"/>
    </row>
    <row r="335" spans="2:9" ht="15.75" customHeight="1" x14ac:dyDescent="0.25">
      <c r="B335" s="17"/>
      <c r="I335" s="56"/>
    </row>
    <row r="336" spans="2:9" ht="15.75" customHeight="1" x14ac:dyDescent="0.25">
      <c r="B336" s="17"/>
      <c r="I336" s="56"/>
    </row>
    <row r="337" spans="2:9" ht="15.75" customHeight="1" x14ac:dyDescent="0.25">
      <c r="B337" s="17"/>
      <c r="I337" s="56"/>
    </row>
    <row r="338" spans="2:9" ht="15.75" customHeight="1" x14ac:dyDescent="0.25">
      <c r="B338" s="17"/>
      <c r="I338" s="56"/>
    </row>
    <row r="339" spans="2:9" ht="15.75" customHeight="1" x14ac:dyDescent="0.25">
      <c r="B339" s="17"/>
      <c r="I339" s="56"/>
    </row>
    <row r="340" spans="2:9" ht="15.75" customHeight="1" x14ac:dyDescent="0.25">
      <c r="B340" s="17"/>
      <c r="I340" s="56"/>
    </row>
    <row r="341" spans="2:9" ht="15.75" customHeight="1" x14ac:dyDescent="0.25">
      <c r="B341" s="17"/>
      <c r="I341" s="56"/>
    </row>
    <row r="342" spans="2:9" ht="15.75" customHeight="1" x14ac:dyDescent="0.25">
      <c r="B342" s="17"/>
      <c r="I342" s="56"/>
    </row>
    <row r="343" spans="2:9" ht="15.75" customHeight="1" x14ac:dyDescent="0.25">
      <c r="B343" s="17"/>
      <c r="I343" s="56"/>
    </row>
    <row r="344" spans="2:9" ht="15.75" customHeight="1" x14ac:dyDescent="0.25">
      <c r="B344" s="17"/>
      <c r="I344" s="56"/>
    </row>
    <row r="345" spans="2:9" ht="15.75" customHeight="1" x14ac:dyDescent="0.25">
      <c r="B345" s="17"/>
      <c r="I345" s="56"/>
    </row>
    <row r="346" spans="2:9" ht="15.75" customHeight="1" x14ac:dyDescent="0.25">
      <c r="B346" s="17"/>
      <c r="I346" s="56"/>
    </row>
    <row r="347" spans="2:9" ht="15.75" customHeight="1" x14ac:dyDescent="0.25">
      <c r="B347" s="17"/>
      <c r="I347" s="56"/>
    </row>
    <row r="348" spans="2:9" ht="15.75" customHeight="1" x14ac:dyDescent="0.25">
      <c r="B348" s="17"/>
      <c r="I348" s="56"/>
    </row>
    <row r="349" spans="2:9" ht="15.75" customHeight="1" x14ac:dyDescent="0.25">
      <c r="B349" s="17"/>
      <c r="I349" s="56"/>
    </row>
    <row r="350" spans="2:9" ht="15.75" customHeight="1" x14ac:dyDescent="0.25">
      <c r="B350" s="17"/>
      <c r="I350" s="56"/>
    </row>
    <row r="351" spans="2:9" ht="15.75" customHeight="1" x14ac:dyDescent="0.25">
      <c r="B351" s="17"/>
      <c r="I351" s="56"/>
    </row>
    <row r="352" spans="2:9" ht="15.75" customHeight="1" x14ac:dyDescent="0.25">
      <c r="B352" s="17"/>
      <c r="I352" s="56"/>
    </row>
    <row r="353" spans="2:9" ht="15.75" customHeight="1" x14ac:dyDescent="0.25">
      <c r="B353" s="17"/>
      <c r="I353" s="56"/>
    </row>
    <row r="354" spans="2:9" ht="15.75" customHeight="1" x14ac:dyDescent="0.25">
      <c r="B354" s="17"/>
      <c r="I354" s="56"/>
    </row>
    <row r="355" spans="2:9" ht="15.75" customHeight="1" x14ac:dyDescent="0.25">
      <c r="B355" s="17"/>
      <c r="I355" s="56"/>
    </row>
    <row r="356" spans="2:9" ht="15.75" customHeight="1" x14ac:dyDescent="0.25">
      <c r="B356" s="17"/>
      <c r="I356" s="56"/>
    </row>
    <row r="357" spans="2:9" ht="15.75" customHeight="1" x14ac:dyDescent="0.25">
      <c r="B357" s="17"/>
      <c r="I357" s="56"/>
    </row>
    <row r="358" spans="2:9" ht="15.75" customHeight="1" x14ac:dyDescent="0.25">
      <c r="B358" s="17"/>
      <c r="I358" s="56"/>
    </row>
    <row r="359" spans="2:9" ht="15.75" customHeight="1" x14ac:dyDescent="0.25">
      <c r="B359" s="17"/>
      <c r="I359" s="56"/>
    </row>
    <row r="360" spans="2:9" ht="15.75" customHeight="1" x14ac:dyDescent="0.25">
      <c r="B360" s="17"/>
      <c r="I360" s="56"/>
    </row>
    <row r="361" spans="2:9" ht="15.75" customHeight="1" x14ac:dyDescent="0.25">
      <c r="B361" s="17"/>
      <c r="I361" s="56"/>
    </row>
    <row r="362" spans="2:9" ht="15.75" customHeight="1" x14ac:dyDescent="0.25">
      <c r="B362" s="17"/>
      <c r="I362" s="56"/>
    </row>
    <row r="363" spans="2:9" ht="15.75" customHeight="1" x14ac:dyDescent="0.25">
      <c r="B363" s="17"/>
      <c r="I363" s="56"/>
    </row>
    <row r="364" spans="2:9" ht="15.75" customHeight="1" x14ac:dyDescent="0.25">
      <c r="B364" s="17"/>
      <c r="I364" s="56"/>
    </row>
    <row r="365" spans="2:9" ht="15.75" customHeight="1" x14ac:dyDescent="0.25">
      <c r="B365" s="17"/>
      <c r="I365" s="56"/>
    </row>
    <row r="366" spans="2:9" ht="15.75" customHeight="1" x14ac:dyDescent="0.25">
      <c r="B366" s="17"/>
      <c r="I366" s="56"/>
    </row>
    <row r="367" spans="2:9" ht="15.75" customHeight="1" x14ac:dyDescent="0.25">
      <c r="B367" s="17"/>
      <c r="I367" s="56"/>
    </row>
    <row r="368" spans="2:9" ht="15.75" customHeight="1" x14ac:dyDescent="0.25">
      <c r="B368" s="17"/>
      <c r="I368" s="56"/>
    </row>
    <row r="369" spans="2:9" ht="15.75" customHeight="1" x14ac:dyDescent="0.25">
      <c r="B369" s="17"/>
      <c r="I369" s="56"/>
    </row>
    <row r="370" spans="2:9" ht="15.75" customHeight="1" x14ac:dyDescent="0.25">
      <c r="B370" s="17"/>
      <c r="I370" s="56"/>
    </row>
    <row r="371" spans="2:9" ht="15.75" customHeight="1" x14ac:dyDescent="0.25">
      <c r="B371" s="17"/>
      <c r="I371" s="56"/>
    </row>
    <row r="372" spans="2:9" ht="15.75" customHeight="1" x14ac:dyDescent="0.25">
      <c r="B372" s="17"/>
      <c r="I372" s="56"/>
    </row>
    <row r="373" spans="2:9" ht="15.75" customHeight="1" x14ac:dyDescent="0.25">
      <c r="B373" s="17"/>
      <c r="I373" s="56"/>
    </row>
    <row r="374" spans="2:9" ht="15.75" customHeight="1" x14ac:dyDescent="0.25">
      <c r="B374" s="17"/>
      <c r="I374" s="56"/>
    </row>
    <row r="375" spans="2:9" ht="15.75" customHeight="1" x14ac:dyDescent="0.25">
      <c r="B375" s="17"/>
      <c r="I375" s="56"/>
    </row>
    <row r="376" spans="2:9" ht="15.75" customHeight="1" x14ac:dyDescent="0.25">
      <c r="B376" s="17"/>
      <c r="I376" s="56"/>
    </row>
    <row r="377" spans="2:9" ht="15.75" customHeight="1" x14ac:dyDescent="0.25">
      <c r="B377" s="17"/>
      <c r="I377" s="56"/>
    </row>
    <row r="378" spans="2:9" ht="15.75" customHeight="1" x14ac:dyDescent="0.25">
      <c r="B378" s="17"/>
      <c r="I378" s="56"/>
    </row>
    <row r="379" spans="2:9" ht="15.75" customHeight="1" x14ac:dyDescent="0.25">
      <c r="B379" s="17"/>
      <c r="I379" s="56"/>
    </row>
    <row r="380" spans="2:9" ht="15.75" customHeight="1" x14ac:dyDescent="0.25">
      <c r="B380" s="17"/>
      <c r="I380" s="56"/>
    </row>
    <row r="381" spans="2:9" ht="15.75" customHeight="1" x14ac:dyDescent="0.25">
      <c r="B381" s="17"/>
      <c r="I381" s="56"/>
    </row>
    <row r="382" spans="2:9" ht="15.75" customHeight="1" x14ac:dyDescent="0.25">
      <c r="B382" s="17"/>
      <c r="I382" s="56"/>
    </row>
    <row r="383" spans="2:9" ht="15.75" customHeight="1" x14ac:dyDescent="0.25">
      <c r="B383" s="17"/>
      <c r="I383" s="56"/>
    </row>
    <row r="384" spans="2:9" ht="15.75" customHeight="1" x14ac:dyDescent="0.25">
      <c r="B384" s="17"/>
      <c r="I384" s="56"/>
    </row>
    <row r="385" spans="2:9" ht="15.75" customHeight="1" x14ac:dyDescent="0.25">
      <c r="B385" s="17"/>
      <c r="I385" s="56"/>
    </row>
    <row r="386" spans="2:9" ht="15.75" customHeight="1" x14ac:dyDescent="0.25">
      <c r="B386" s="17"/>
      <c r="I386" s="56"/>
    </row>
    <row r="387" spans="2:9" ht="15.75" customHeight="1" x14ac:dyDescent="0.25">
      <c r="B387" s="17"/>
      <c r="I387" s="56"/>
    </row>
    <row r="388" spans="2:9" ht="15.75" customHeight="1" x14ac:dyDescent="0.25">
      <c r="B388" s="17"/>
      <c r="I388" s="56"/>
    </row>
    <row r="389" spans="2:9" ht="15.75" customHeight="1" x14ac:dyDescent="0.25">
      <c r="B389" s="17"/>
      <c r="I389" s="56"/>
    </row>
    <row r="390" spans="2:9" ht="15.75" customHeight="1" x14ac:dyDescent="0.25">
      <c r="B390" s="17"/>
      <c r="I390" s="56"/>
    </row>
    <row r="391" spans="2:9" ht="15.75" customHeight="1" x14ac:dyDescent="0.25">
      <c r="B391" s="17"/>
      <c r="I391" s="56"/>
    </row>
    <row r="392" spans="2:9" ht="15.75" customHeight="1" x14ac:dyDescent="0.25">
      <c r="B392" s="17"/>
      <c r="I392" s="56"/>
    </row>
    <row r="393" spans="2:9" ht="15.75" customHeight="1" x14ac:dyDescent="0.25">
      <c r="B393" s="17"/>
      <c r="I393" s="56"/>
    </row>
    <row r="394" spans="2:9" ht="15.75" customHeight="1" x14ac:dyDescent="0.25">
      <c r="B394" s="17"/>
      <c r="I394" s="56"/>
    </row>
    <row r="395" spans="2:9" ht="15.75" customHeight="1" x14ac:dyDescent="0.25">
      <c r="B395" s="17"/>
      <c r="I395" s="56"/>
    </row>
    <row r="396" spans="2:9" ht="15.75" customHeight="1" x14ac:dyDescent="0.25">
      <c r="B396" s="17"/>
      <c r="I396" s="56"/>
    </row>
    <row r="397" spans="2:9" ht="15.75" customHeight="1" x14ac:dyDescent="0.25">
      <c r="B397" s="17"/>
      <c r="I397" s="56"/>
    </row>
    <row r="398" spans="2:9" ht="15.75" customHeight="1" x14ac:dyDescent="0.25">
      <c r="B398" s="17"/>
      <c r="I398" s="56"/>
    </row>
    <row r="399" spans="2:9" ht="15.75" customHeight="1" x14ac:dyDescent="0.25">
      <c r="B399" s="17"/>
      <c r="I399" s="56"/>
    </row>
    <row r="400" spans="2:9" ht="15.75" customHeight="1" x14ac:dyDescent="0.25">
      <c r="B400" s="17"/>
      <c r="I400" s="56"/>
    </row>
    <row r="401" spans="2:9" ht="15.75" customHeight="1" x14ac:dyDescent="0.25">
      <c r="B401" s="17"/>
      <c r="I401" s="56"/>
    </row>
    <row r="402" spans="2:9" ht="15.75" customHeight="1" x14ac:dyDescent="0.25">
      <c r="B402" s="17"/>
      <c r="I402" s="56"/>
    </row>
    <row r="403" spans="2:9" ht="15.75" customHeight="1" x14ac:dyDescent="0.25">
      <c r="B403" s="17"/>
      <c r="I403" s="56"/>
    </row>
    <row r="404" spans="2:9" ht="15.75" customHeight="1" x14ac:dyDescent="0.25">
      <c r="B404" s="17"/>
      <c r="I404" s="56"/>
    </row>
    <row r="405" spans="2:9" ht="15.75" customHeight="1" x14ac:dyDescent="0.25">
      <c r="B405" s="17"/>
      <c r="I405" s="56"/>
    </row>
    <row r="406" spans="2:9" ht="15.75" customHeight="1" x14ac:dyDescent="0.25">
      <c r="B406" s="17"/>
      <c r="I406" s="56"/>
    </row>
    <row r="407" spans="2:9" ht="15.75" customHeight="1" x14ac:dyDescent="0.25">
      <c r="B407" s="17"/>
      <c r="I407" s="56"/>
    </row>
    <row r="408" spans="2:9" ht="15.75" customHeight="1" x14ac:dyDescent="0.25">
      <c r="B408" s="17"/>
      <c r="I408" s="56"/>
    </row>
    <row r="409" spans="2:9" ht="15.75" customHeight="1" x14ac:dyDescent="0.25">
      <c r="B409" s="17"/>
      <c r="I409" s="56"/>
    </row>
    <row r="410" spans="2:9" ht="15.75" customHeight="1" x14ac:dyDescent="0.25">
      <c r="B410" s="17"/>
      <c r="I410" s="56"/>
    </row>
    <row r="411" spans="2:9" ht="15.75" customHeight="1" x14ac:dyDescent="0.25">
      <c r="B411" s="17"/>
      <c r="I411" s="56"/>
    </row>
    <row r="412" spans="2:9" ht="15.75" customHeight="1" x14ac:dyDescent="0.25">
      <c r="B412" s="17"/>
      <c r="I412" s="56"/>
    </row>
    <row r="413" spans="2:9" ht="15.75" customHeight="1" x14ac:dyDescent="0.25">
      <c r="B413" s="17"/>
      <c r="I413" s="56"/>
    </row>
    <row r="414" spans="2:9" ht="15.75" customHeight="1" x14ac:dyDescent="0.25">
      <c r="B414" s="17"/>
      <c r="I414" s="56"/>
    </row>
    <row r="415" spans="2:9" ht="15.75" customHeight="1" x14ac:dyDescent="0.25">
      <c r="B415" s="17"/>
      <c r="I415" s="56"/>
    </row>
    <row r="416" spans="2:9" ht="15.75" customHeight="1" x14ac:dyDescent="0.25">
      <c r="B416" s="17"/>
      <c r="I416" s="56"/>
    </row>
    <row r="417" spans="2:9" ht="15.75" customHeight="1" x14ac:dyDescent="0.25">
      <c r="B417" s="17"/>
      <c r="I417" s="56"/>
    </row>
    <row r="418" spans="2:9" ht="15.75" customHeight="1" x14ac:dyDescent="0.25">
      <c r="B418" s="17"/>
      <c r="I418" s="56"/>
    </row>
    <row r="419" spans="2:9" ht="15.75" customHeight="1" x14ac:dyDescent="0.25">
      <c r="B419" s="17"/>
      <c r="I419" s="56"/>
    </row>
    <row r="420" spans="2:9" ht="15.75" customHeight="1" x14ac:dyDescent="0.25">
      <c r="B420" s="17"/>
      <c r="I420" s="56"/>
    </row>
    <row r="421" spans="2:9" ht="15.75" customHeight="1" x14ac:dyDescent="0.25">
      <c r="B421" s="17"/>
      <c r="I421" s="56"/>
    </row>
    <row r="422" spans="2:9" ht="15.75" customHeight="1" x14ac:dyDescent="0.25">
      <c r="B422" s="17"/>
      <c r="I422" s="56"/>
    </row>
    <row r="423" spans="2:9" ht="15.75" customHeight="1" x14ac:dyDescent="0.25">
      <c r="B423" s="17"/>
      <c r="I423" s="56"/>
    </row>
    <row r="424" spans="2:9" ht="15.75" customHeight="1" x14ac:dyDescent="0.25">
      <c r="B424" s="17"/>
      <c r="I424" s="56"/>
    </row>
    <row r="425" spans="2:9" ht="15.75" customHeight="1" x14ac:dyDescent="0.25">
      <c r="B425" s="17"/>
      <c r="I425" s="56"/>
    </row>
    <row r="426" spans="2:9" ht="15.75" customHeight="1" x14ac:dyDescent="0.25">
      <c r="B426" s="17"/>
      <c r="I426" s="56"/>
    </row>
    <row r="427" spans="2:9" ht="15.75" customHeight="1" x14ac:dyDescent="0.25">
      <c r="B427" s="17"/>
      <c r="I427" s="56"/>
    </row>
    <row r="428" spans="2:9" ht="15.75" customHeight="1" x14ac:dyDescent="0.25">
      <c r="B428" s="17"/>
      <c r="I428" s="56"/>
    </row>
    <row r="429" spans="2:9" ht="15.75" customHeight="1" x14ac:dyDescent="0.25">
      <c r="B429" s="17"/>
      <c r="I429" s="56"/>
    </row>
    <row r="430" spans="2:9" ht="15.75" customHeight="1" x14ac:dyDescent="0.25">
      <c r="B430" s="17"/>
      <c r="I430" s="56"/>
    </row>
    <row r="431" spans="2:9" ht="15.75" customHeight="1" x14ac:dyDescent="0.25">
      <c r="B431" s="17"/>
      <c r="I431" s="56"/>
    </row>
    <row r="432" spans="2:9" ht="15.75" customHeight="1" x14ac:dyDescent="0.25">
      <c r="B432" s="17"/>
      <c r="I432" s="56"/>
    </row>
    <row r="433" spans="2:9" ht="15.75" customHeight="1" x14ac:dyDescent="0.25">
      <c r="B433" s="17"/>
      <c r="I433" s="56"/>
    </row>
    <row r="434" spans="2:9" ht="15.75" customHeight="1" x14ac:dyDescent="0.25">
      <c r="B434" s="17"/>
      <c r="I434" s="56"/>
    </row>
    <row r="435" spans="2:9" ht="15.75" customHeight="1" x14ac:dyDescent="0.25">
      <c r="B435" s="17"/>
      <c r="I435" s="56"/>
    </row>
    <row r="436" spans="2:9" ht="15.75" customHeight="1" x14ac:dyDescent="0.25">
      <c r="B436" s="17"/>
      <c r="I436" s="56"/>
    </row>
    <row r="437" spans="2:9" ht="15.75" customHeight="1" x14ac:dyDescent="0.25">
      <c r="B437" s="17"/>
      <c r="I437" s="56"/>
    </row>
    <row r="438" spans="2:9" ht="15.75" customHeight="1" x14ac:dyDescent="0.25">
      <c r="B438" s="17"/>
      <c r="I438" s="56"/>
    </row>
    <row r="439" spans="2:9" ht="15.75" customHeight="1" x14ac:dyDescent="0.25">
      <c r="B439" s="17"/>
      <c r="I439" s="56"/>
    </row>
    <row r="440" spans="2:9" ht="15.75" customHeight="1" x14ac:dyDescent="0.25">
      <c r="B440" s="17"/>
      <c r="I440" s="56"/>
    </row>
    <row r="441" spans="2:9" ht="15.75" customHeight="1" x14ac:dyDescent="0.25">
      <c r="B441" s="17"/>
      <c r="I441" s="56"/>
    </row>
    <row r="442" spans="2:9" ht="15.75" customHeight="1" x14ac:dyDescent="0.25">
      <c r="B442" s="17"/>
      <c r="I442" s="56"/>
    </row>
    <row r="443" spans="2:9" ht="15.75" customHeight="1" x14ac:dyDescent="0.25">
      <c r="B443" s="17"/>
      <c r="I443" s="56"/>
    </row>
    <row r="444" spans="2:9" ht="15.75" customHeight="1" x14ac:dyDescent="0.25">
      <c r="B444" s="17"/>
      <c r="I444" s="56"/>
    </row>
    <row r="445" spans="2:9" ht="15.75" customHeight="1" x14ac:dyDescent="0.25">
      <c r="B445" s="17"/>
      <c r="I445" s="56"/>
    </row>
    <row r="446" spans="2:9" ht="15.75" customHeight="1" x14ac:dyDescent="0.25">
      <c r="B446" s="17"/>
      <c r="I446" s="56"/>
    </row>
    <row r="447" spans="2:9" ht="15.75" customHeight="1" x14ac:dyDescent="0.25">
      <c r="B447" s="17"/>
      <c r="I447" s="56"/>
    </row>
    <row r="448" spans="2:9" ht="15.75" customHeight="1" x14ac:dyDescent="0.25">
      <c r="B448" s="17"/>
      <c r="I448" s="56"/>
    </row>
    <row r="449" spans="2:9" ht="15.75" customHeight="1" x14ac:dyDescent="0.25">
      <c r="B449" s="17"/>
      <c r="I449" s="56"/>
    </row>
    <row r="450" spans="2:9" ht="15.75" customHeight="1" x14ac:dyDescent="0.25">
      <c r="B450" s="17"/>
      <c r="I450" s="56"/>
    </row>
    <row r="451" spans="2:9" ht="15.75" customHeight="1" x14ac:dyDescent="0.25">
      <c r="B451" s="17"/>
      <c r="I451" s="56"/>
    </row>
    <row r="452" spans="2:9" ht="15.75" customHeight="1" x14ac:dyDescent="0.25">
      <c r="B452" s="17"/>
      <c r="I452" s="56"/>
    </row>
    <row r="453" spans="2:9" ht="15.75" customHeight="1" x14ac:dyDescent="0.25">
      <c r="B453" s="17"/>
      <c r="I453" s="56"/>
    </row>
    <row r="454" spans="2:9" ht="15.75" customHeight="1" x14ac:dyDescent="0.25">
      <c r="B454" s="17"/>
      <c r="I454" s="56"/>
    </row>
    <row r="455" spans="2:9" ht="15.75" customHeight="1" x14ac:dyDescent="0.25">
      <c r="B455" s="17"/>
      <c r="I455" s="56"/>
    </row>
    <row r="456" spans="2:9" ht="15.75" customHeight="1" x14ac:dyDescent="0.25">
      <c r="B456" s="17"/>
      <c r="I456" s="56"/>
    </row>
    <row r="457" spans="2:9" ht="15.75" customHeight="1" x14ac:dyDescent="0.25">
      <c r="B457" s="17"/>
      <c r="I457" s="56"/>
    </row>
    <row r="458" spans="2:9" ht="15.75" customHeight="1" x14ac:dyDescent="0.25">
      <c r="B458" s="17"/>
      <c r="I458" s="56"/>
    </row>
    <row r="459" spans="2:9" ht="15.75" customHeight="1" x14ac:dyDescent="0.25">
      <c r="B459" s="17"/>
      <c r="I459" s="56"/>
    </row>
    <row r="460" spans="2:9" ht="15.75" customHeight="1" x14ac:dyDescent="0.25">
      <c r="B460" s="17"/>
      <c r="I460" s="56"/>
    </row>
    <row r="461" spans="2:9" ht="15.75" customHeight="1" x14ac:dyDescent="0.25">
      <c r="B461" s="17"/>
      <c r="I461" s="56"/>
    </row>
    <row r="462" spans="2:9" ht="15.75" customHeight="1" x14ac:dyDescent="0.25">
      <c r="B462" s="17"/>
      <c r="I462" s="56"/>
    </row>
    <row r="463" spans="2:9" ht="15.75" customHeight="1" x14ac:dyDescent="0.25">
      <c r="B463" s="17"/>
      <c r="I463" s="56"/>
    </row>
    <row r="464" spans="2:9" ht="15.75" customHeight="1" x14ac:dyDescent="0.25">
      <c r="B464" s="17"/>
      <c r="I464" s="56"/>
    </row>
    <row r="465" spans="2:9" ht="15.75" customHeight="1" x14ac:dyDescent="0.25">
      <c r="B465" s="17"/>
      <c r="I465" s="56"/>
    </row>
    <row r="466" spans="2:9" ht="15.75" customHeight="1" x14ac:dyDescent="0.25">
      <c r="B466" s="17"/>
      <c r="I466" s="56"/>
    </row>
    <row r="467" spans="2:9" ht="15.75" customHeight="1" x14ac:dyDescent="0.25">
      <c r="B467" s="17"/>
      <c r="I467" s="56"/>
    </row>
    <row r="468" spans="2:9" ht="15.75" customHeight="1" x14ac:dyDescent="0.25">
      <c r="B468" s="17"/>
      <c r="I468" s="56"/>
    </row>
    <row r="469" spans="2:9" ht="15.75" customHeight="1" x14ac:dyDescent="0.25">
      <c r="B469" s="17"/>
      <c r="I469" s="56"/>
    </row>
    <row r="470" spans="2:9" ht="15.75" customHeight="1" x14ac:dyDescent="0.25">
      <c r="B470" s="17"/>
      <c r="I470" s="56"/>
    </row>
    <row r="471" spans="2:9" ht="15.75" customHeight="1" x14ac:dyDescent="0.25">
      <c r="B471" s="17"/>
      <c r="I471" s="56"/>
    </row>
    <row r="472" spans="2:9" ht="15.75" customHeight="1" x14ac:dyDescent="0.25">
      <c r="B472" s="17"/>
      <c r="I472" s="56"/>
    </row>
    <row r="473" spans="2:9" ht="15.75" customHeight="1" x14ac:dyDescent="0.25">
      <c r="B473" s="17"/>
      <c r="I473" s="56"/>
    </row>
    <row r="474" spans="2:9" ht="15.75" customHeight="1" x14ac:dyDescent="0.25">
      <c r="B474" s="17"/>
      <c r="I474" s="56"/>
    </row>
    <row r="475" spans="2:9" ht="15.75" customHeight="1" x14ac:dyDescent="0.25">
      <c r="B475" s="17"/>
      <c r="I475" s="56"/>
    </row>
    <row r="476" spans="2:9" ht="15.75" customHeight="1" x14ac:dyDescent="0.25">
      <c r="B476" s="17"/>
      <c r="I476" s="56"/>
    </row>
    <row r="477" spans="2:9" ht="15.75" customHeight="1" x14ac:dyDescent="0.25">
      <c r="B477" s="17"/>
      <c r="I477" s="56"/>
    </row>
    <row r="478" spans="2:9" ht="15.75" customHeight="1" x14ac:dyDescent="0.25">
      <c r="B478" s="17"/>
      <c r="I478" s="56"/>
    </row>
    <row r="479" spans="2:9" ht="15.75" customHeight="1" x14ac:dyDescent="0.25">
      <c r="B479" s="17"/>
      <c r="I479" s="56"/>
    </row>
    <row r="480" spans="2:9" ht="15.75" customHeight="1" x14ac:dyDescent="0.25">
      <c r="B480" s="17"/>
      <c r="I480" s="56"/>
    </row>
    <row r="481" spans="2:9" ht="15.75" customHeight="1" x14ac:dyDescent="0.25">
      <c r="B481" s="17"/>
      <c r="I481" s="56"/>
    </row>
    <row r="482" spans="2:9" ht="15.75" customHeight="1" x14ac:dyDescent="0.25">
      <c r="B482" s="17"/>
      <c r="I482" s="56"/>
    </row>
    <row r="483" spans="2:9" ht="15.75" customHeight="1" x14ac:dyDescent="0.25">
      <c r="B483" s="17"/>
      <c r="I483" s="56"/>
    </row>
    <row r="484" spans="2:9" ht="15.75" customHeight="1" x14ac:dyDescent="0.25">
      <c r="B484" s="17"/>
      <c r="I484" s="56"/>
    </row>
    <row r="485" spans="2:9" ht="15.75" customHeight="1" x14ac:dyDescent="0.25">
      <c r="B485" s="17"/>
      <c r="I485" s="56"/>
    </row>
    <row r="486" spans="2:9" ht="15.75" customHeight="1" x14ac:dyDescent="0.25">
      <c r="B486" s="17"/>
      <c r="I486" s="56"/>
    </row>
    <row r="487" spans="2:9" ht="15.75" customHeight="1" x14ac:dyDescent="0.25">
      <c r="B487" s="17"/>
      <c r="I487" s="56"/>
    </row>
    <row r="488" spans="2:9" ht="15.75" customHeight="1" x14ac:dyDescent="0.25">
      <c r="B488" s="17"/>
      <c r="I488" s="56"/>
    </row>
    <row r="489" spans="2:9" ht="15.75" customHeight="1" x14ac:dyDescent="0.25">
      <c r="B489" s="17"/>
      <c r="I489" s="56"/>
    </row>
    <row r="490" spans="2:9" ht="15.75" customHeight="1" x14ac:dyDescent="0.25">
      <c r="B490" s="17"/>
      <c r="I490" s="56"/>
    </row>
    <row r="491" spans="2:9" ht="15.75" customHeight="1" x14ac:dyDescent="0.25">
      <c r="B491" s="17"/>
      <c r="I491" s="56"/>
    </row>
    <row r="492" spans="2:9" ht="15.75" customHeight="1" x14ac:dyDescent="0.25">
      <c r="B492" s="17"/>
      <c r="I492" s="56"/>
    </row>
    <row r="493" spans="2:9" ht="15.75" customHeight="1" x14ac:dyDescent="0.25">
      <c r="B493" s="17"/>
      <c r="I493" s="56"/>
    </row>
    <row r="494" spans="2:9" ht="15.75" customHeight="1" x14ac:dyDescent="0.25">
      <c r="B494" s="17"/>
      <c r="I494" s="56"/>
    </row>
    <row r="495" spans="2:9" ht="15.75" customHeight="1" x14ac:dyDescent="0.25">
      <c r="B495" s="17"/>
      <c r="I495" s="56"/>
    </row>
    <row r="496" spans="2:9" ht="15.75" customHeight="1" x14ac:dyDescent="0.25">
      <c r="B496" s="17"/>
      <c r="I496" s="56"/>
    </row>
    <row r="497" spans="2:9" ht="15.75" customHeight="1" x14ac:dyDescent="0.25">
      <c r="B497" s="17"/>
      <c r="I497" s="56"/>
    </row>
    <row r="498" spans="2:9" ht="15.75" customHeight="1" x14ac:dyDescent="0.25">
      <c r="B498" s="17"/>
      <c r="I498" s="56"/>
    </row>
    <row r="499" spans="2:9" ht="15.75" customHeight="1" x14ac:dyDescent="0.25">
      <c r="B499" s="17"/>
      <c r="I499" s="56"/>
    </row>
    <row r="500" spans="2:9" ht="15.75" customHeight="1" x14ac:dyDescent="0.25">
      <c r="B500" s="17"/>
      <c r="I500" s="56"/>
    </row>
    <row r="501" spans="2:9" ht="15.75" customHeight="1" x14ac:dyDescent="0.25">
      <c r="B501" s="17"/>
      <c r="I501" s="56"/>
    </row>
    <row r="502" spans="2:9" ht="15.75" customHeight="1" x14ac:dyDescent="0.25">
      <c r="B502" s="17"/>
      <c r="I502" s="56"/>
    </row>
    <row r="503" spans="2:9" ht="15.75" customHeight="1" x14ac:dyDescent="0.25">
      <c r="B503" s="17"/>
      <c r="I503" s="56"/>
    </row>
    <row r="504" spans="2:9" ht="15.75" customHeight="1" x14ac:dyDescent="0.25">
      <c r="B504" s="17"/>
      <c r="I504" s="56"/>
    </row>
    <row r="505" spans="2:9" ht="15.75" customHeight="1" x14ac:dyDescent="0.25">
      <c r="B505" s="17"/>
      <c r="I505" s="56"/>
    </row>
    <row r="506" spans="2:9" ht="15.75" customHeight="1" x14ac:dyDescent="0.25">
      <c r="B506" s="17"/>
      <c r="I506" s="56"/>
    </row>
    <row r="507" spans="2:9" ht="15.75" customHeight="1" x14ac:dyDescent="0.25">
      <c r="B507" s="17"/>
      <c r="I507" s="56"/>
    </row>
    <row r="508" spans="2:9" ht="15.75" customHeight="1" x14ac:dyDescent="0.25">
      <c r="B508" s="17"/>
      <c r="I508" s="56"/>
    </row>
    <row r="509" spans="2:9" ht="15.75" customHeight="1" x14ac:dyDescent="0.25">
      <c r="B509" s="17"/>
      <c r="I509" s="56"/>
    </row>
    <row r="510" spans="2:9" ht="15.75" customHeight="1" x14ac:dyDescent="0.25">
      <c r="B510" s="17"/>
      <c r="I510" s="56"/>
    </row>
    <row r="511" spans="2:9" ht="15.75" customHeight="1" x14ac:dyDescent="0.25">
      <c r="B511" s="17"/>
      <c r="I511" s="56"/>
    </row>
    <row r="512" spans="2:9" ht="15.75" customHeight="1" x14ac:dyDescent="0.25">
      <c r="B512" s="17"/>
      <c r="I512" s="56"/>
    </row>
    <row r="513" spans="2:9" ht="15.75" customHeight="1" x14ac:dyDescent="0.25">
      <c r="B513" s="17"/>
      <c r="I513" s="56"/>
    </row>
    <row r="514" spans="2:9" ht="15.75" customHeight="1" x14ac:dyDescent="0.25">
      <c r="B514" s="17"/>
      <c r="I514" s="56"/>
    </row>
    <row r="515" spans="2:9" ht="15.75" customHeight="1" x14ac:dyDescent="0.25">
      <c r="B515" s="17"/>
      <c r="I515" s="56"/>
    </row>
    <row r="516" spans="2:9" ht="15.75" customHeight="1" x14ac:dyDescent="0.25">
      <c r="B516" s="17"/>
      <c r="I516" s="56"/>
    </row>
    <row r="517" spans="2:9" ht="15.75" customHeight="1" x14ac:dyDescent="0.25">
      <c r="B517" s="17"/>
      <c r="I517" s="56"/>
    </row>
    <row r="518" spans="2:9" ht="15.75" customHeight="1" x14ac:dyDescent="0.25">
      <c r="B518" s="17"/>
      <c r="I518" s="56"/>
    </row>
    <row r="519" spans="2:9" ht="15.75" customHeight="1" x14ac:dyDescent="0.25">
      <c r="B519" s="17"/>
      <c r="I519" s="56"/>
    </row>
    <row r="520" spans="2:9" ht="15.75" customHeight="1" x14ac:dyDescent="0.25">
      <c r="B520" s="17"/>
      <c r="I520" s="56"/>
    </row>
    <row r="521" spans="2:9" ht="15.75" customHeight="1" x14ac:dyDescent="0.25">
      <c r="B521" s="17"/>
      <c r="I521" s="56"/>
    </row>
    <row r="522" spans="2:9" ht="15.75" customHeight="1" x14ac:dyDescent="0.25">
      <c r="B522" s="17"/>
      <c r="I522" s="56"/>
    </row>
    <row r="523" spans="2:9" ht="15.75" customHeight="1" x14ac:dyDescent="0.25">
      <c r="B523" s="17"/>
      <c r="I523" s="56"/>
    </row>
    <row r="524" spans="2:9" ht="15.75" customHeight="1" x14ac:dyDescent="0.25">
      <c r="B524" s="17"/>
      <c r="I524" s="56"/>
    </row>
    <row r="525" spans="2:9" ht="15.75" customHeight="1" x14ac:dyDescent="0.25">
      <c r="B525" s="17"/>
      <c r="I525" s="56"/>
    </row>
    <row r="526" spans="2:9" ht="15.75" customHeight="1" x14ac:dyDescent="0.25">
      <c r="B526" s="17"/>
      <c r="I526" s="56"/>
    </row>
    <row r="527" spans="2:9" ht="15.75" customHeight="1" x14ac:dyDescent="0.25">
      <c r="B527" s="17"/>
      <c r="I527" s="56"/>
    </row>
    <row r="528" spans="2:9" ht="15.75" customHeight="1" x14ac:dyDescent="0.25">
      <c r="B528" s="17"/>
      <c r="I528" s="56"/>
    </row>
    <row r="529" spans="2:9" ht="15.75" customHeight="1" x14ac:dyDescent="0.25">
      <c r="B529" s="17"/>
      <c r="I529" s="56"/>
    </row>
    <row r="530" spans="2:9" ht="15.75" customHeight="1" x14ac:dyDescent="0.25">
      <c r="B530" s="17"/>
      <c r="I530" s="56"/>
    </row>
    <row r="531" spans="2:9" ht="15.75" customHeight="1" x14ac:dyDescent="0.25">
      <c r="B531" s="17"/>
      <c r="I531" s="56"/>
    </row>
    <row r="532" spans="2:9" ht="15.75" customHeight="1" x14ac:dyDescent="0.25">
      <c r="B532" s="17"/>
      <c r="I532" s="56"/>
    </row>
    <row r="533" spans="2:9" ht="15.75" customHeight="1" x14ac:dyDescent="0.25">
      <c r="B533" s="17"/>
      <c r="I533" s="56"/>
    </row>
    <row r="534" spans="2:9" ht="15.75" customHeight="1" x14ac:dyDescent="0.25">
      <c r="B534" s="17"/>
      <c r="I534" s="56"/>
    </row>
    <row r="535" spans="2:9" ht="15.75" customHeight="1" x14ac:dyDescent="0.25">
      <c r="B535" s="17"/>
      <c r="I535" s="56"/>
    </row>
    <row r="536" spans="2:9" ht="15.75" customHeight="1" x14ac:dyDescent="0.25">
      <c r="B536" s="17"/>
      <c r="I536" s="56"/>
    </row>
    <row r="537" spans="2:9" ht="15.75" customHeight="1" x14ac:dyDescent="0.25">
      <c r="B537" s="17"/>
      <c r="I537" s="56"/>
    </row>
    <row r="538" spans="2:9" ht="15.75" customHeight="1" x14ac:dyDescent="0.25">
      <c r="B538" s="17"/>
      <c r="I538" s="56"/>
    </row>
    <row r="539" spans="2:9" ht="15.75" customHeight="1" x14ac:dyDescent="0.25">
      <c r="B539" s="17"/>
      <c r="I539" s="56"/>
    </row>
    <row r="540" spans="2:9" ht="15.75" customHeight="1" x14ac:dyDescent="0.25">
      <c r="B540" s="17"/>
      <c r="I540" s="56"/>
    </row>
    <row r="541" spans="2:9" ht="15.75" customHeight="1" x14ac:dyDescent="0.25">
      <c r="B541" s="17"/>
      <c r="I541" s="56"/>
    </row>
    <row r="542" spans="2:9" ht="15.75" customHeight="1" x14ac:dyDescent="0.25">
      <c r="B542" s="17"/>
      <c r="I542" s="56"/>
    </row>
    <row r="543" spans="2:9" ht="15.75" customHeight="1" x14ac:dyDescent="0.25">
      <c r="B543" s="17"/>
      <c r="I543" s="56"/>
    </row>
    <row r="544" spans="2:9" ht="15.75" customHeight="1" x14ac:dyDescent="0.25">
      <c r="B544" s="17"/>
      <c r="I544" s="56"/>
    </row>
    <row r="545" spans="2:9" ht="15.75" customHeight="1" x14ac:dyDescent="0.25">
      <c r="B545" s="17"/>
      <c r="I545" s="56"/>
    </row>
    <row r="546" spans="2:9" ht="15.75" customHeight="1" x14ac:dyDescent="0.25">
      <c r="B546" s="17"/>
      <c r="I546" s="56"/>
    </row>
    <row r="547" spans="2:9" ht="15.75" customHeight="1" x14ac:dyDescent="0.25">
      <c r="B547" s="17"/>
      <c r="I547" s="56"/>
    </row>
    <row r="548" spans="2:9" ht="15.75" customHeight="1" x14ac:dyDescent="0.25">
      <c r="B548" s="17"/>
      <c r="I548" s="56"/>
    </row>
    <row r="549" spans="2:9" ht="15.75" customHeight="1" x14ac:dyDescent="0.25">
      <c r="B549" s="17"/>
      <c r="I549" s="56"/>
    </row>
    <row r="550" spans="2:9" ht="15.75" customHeight="1" x14ac:dyDescent="0.25">
      <c r="B550" s="17"/>
      <c r="I550" s="56"/>
    </row>
    <row r="551" spans="2:9" ht="15.75" customHeight="1" x14ac:dyDescent="0.25">
      <c r="B551" s="17"/>
      <c r="I551" s="56"/>
    </row>
    <row r="552" spans="2:9" ht="15.75" customHeight="1" x14ac:dyDescent="0.25">
      <c r="B552" s="17"/>
      <c r="I552" s="56"/>
    </row>
    <row r="553" spans="2:9" ht="15.75" customHeight="1" x14ac:dyDescent="0.25">
      <c r="B553" s="17"/>
      <c r="I553" s="56"/>
    </row>
    <row r="554" spans="2:9" ht="15.75" customHeight="1" x14ac:dyDescent="0.25">
      <c r="B554" s="17"/>
      <c r="I554" s="56"/>
    </row>
    <row r="555" spans="2:9" ht="15.75" customHeight="1" x14ac:dyDescent="0.25">
      <c r="B555" s="17"/>
      <c r="I555" s="56"/>
    </row>
    <row r="556" spans="2:9" ht="15.75" customHeight="1" x14ac:dyDescent="0.25">
      <c r="B556" s="17"/>
      <c r="I556" s="56"/>
    </row>
    <row r="557" spans="2:9" ht="15.75" customHeight="1" x14ac:dyDescent="0.25">
      <c r="B557" s="17"/>
      <c r="I557" s="56"/>
    </row>
    <row r="558" spans="2:9" ht="15.75" customHeight="1" x14ac:dyDescent="0.25">
      <c r="B558" s="17"/>
      <c r="I558" s="56"/>
    </row>
    <row r="559" spans="2:9" ht="15.75" customHeight="1" x14ac:dyDescent="0.25">
      <c r="B559" s="17"/>
      <c r="I559" s="56"/>
    </row>
    <row r="560" spans="2:9" ht="15.75" customHeight="1" x14ac:dyDescent="0.25">
      <c r="B560" s="17"/>
      <c r="I560" s="56"/>
    </row>
    <row r="561" spans="2:9" ht="15.75" customHeight="1" x14ac:dyDescent="0.25">
      <c r="B561" s="17"/>
      <c r="I561" s="56"/>
    </row>
    <row r="562" spans="2:9" ht="15.75" customHeight="1" x14ac:dyDescent="0.25">
      <c r="B562" s="17"/>
      <c r="I562" s="56"/>
    </row>
    <row r="563" spans="2:9" ht="15.75" customHeight="1" x14ac:dyDescent="0.25">
      <c r="B563" s="17"/>
      <c r="I563" s="56"/>
    </row>
    <row r="564" spans="2:9" ht="15.75" customHeight="1" x14ac:dyDescent="0.25">
      <c r="B564" s="17"/>
      <c r="I564" s="56"/>
    </row>
    <row r="565" spans="2:9" ht="15.75" customHeight="1" x14ac:dyDescent="0.25">
      <c r="B565" s="17"/>
      <c r="I565" s="56"/>
    </row>
    <row r="566" spans="2:9" ht="15.75" customHeight="1" x14ac:dyDescent="0.25">
      <c r="B566" s="17"/>
      <c r="I566" s="56"/>
    </row>
    <row r="567" spans="2:9" ht="15.75" customHeight="1" x14ac:dyDescent="0.25">
      <c r="B567" s="17"/>
      <c r="I567" s="56"/>
    </row>
    <row r="568" spans="2:9" ht="15.75" customHeight="1" x14ac:dyDescent="0.25">
      <c r="B568" s="17"/>
      <c r="I568" s="56"/>
    </row>
    <row r="569" spans="2:9" ht="15.75" customHeight="1" x14ac:dyDescent="0.25">
      <c r="B569" s="17"/>
      <c r="I569" s="56"/>
    </row>
    <row r="570" spans="2:9" ht="15.75" customHeight="1" x14ac:dyDescent="0.25">
      <c r="B570" s="17"/>
      <c r="I570" s="56"/>
    </row>
    <row r="571" spans="2:9" ht="15.75" customHeight="1" x14ac:dyDescent="0.25">
      <c r="B571" s="17"/>
      <c r="I571" s="56"/>
    </row>
    <row r="572" spans="2:9" ht="15.75" customHeight="1" x14ac:dyDescent="0.25">
      <c r="B572" s="17"/>
      <c r="I572" s="56"/>
    </row>
    <row r="573" spans="2:9" ht="15.75" customHeight="1" x14ac:dyDescent="0.25">
      <c r="B573" s="17"/>
      <c r="I573" s="56"/>
    </row>
    <row r="574" spans="2:9" ht="15.75" customHeight="1" x14ac:dyDescent="0.25">
      <c r="B574" s="17"/>
      <c r="I574" s="56"/>
    </row>
    <row r="575" spans="2:9" ht="15.75" customHeight="1" x14ac:dyDescent="0.25">
      <c r="B575" s="17"/>
      <c r="I575" s="56"/>
    </row>
    <row r="576" spans="2:9" ht="15.75" customHeight="1" x14ac:dyDescent="0.25">
      <c r="B576" s="17"/>
      <c r="I576" s="56"/>
    </row>
    <row r="577" spans="2:9" ht="15.75" customHeight="1" x14ac:dyDescent="0.25">
      <c r="B577" s="17"/>
      <c r="I577" s="56"/>
    </row>
    <row r="578" spans="2:9" ht="15.75" customHeight="1" x14ac:dyDescent="0.25">
      <c r="B578" s="17"/>
      <c r="I578" s="56"/>
    </row>
    <row r="579" spans="2:9" ht="15.75" customHeight="1" x14ac:dyDescent="0.25">
      <c r="B579" s="17"/>
      <c r="I579" s="56"/>
    </row>
    <row r="580" spans="2:9" ht="15.75" customHeight="1" x14ac:dyDescent="0.25">
      <c r="B580" s="17"/>
      <c r="I580" s="56"/>
    </row>
    <row r="581" spans="2:9" ht="15.75" customHeight="1" x14ac:dyDescent="0.25">
      <c r="B581" s="17"/>
      <c r="I581" s="56"/>
    </row>
    <row r="582" spans="2:9" ht="15.75" customHeight="1" x14ac:dyDescent="0.25">
      <c r="B582" s="17"/>
      <c r="I582" s="56"/>
    </row>
    <row r="583" spans="2:9" ht="15.75" customHeight="1" x14ac:dyDescent="0.25">
      <c r="B583" s="17"/>
      <c r="I583" s="56"/>
    </row>
    <row r="584" spans="2:9" ht="15.75" customHeight="1" x14ac:dyDescent="0.25">
      <c r="B584" s="17"/>
      <c r="I584" s="56"/>
    </row>
    <row r="585" spans="2:9" ht="15.75" customHeight="1" x14ac:dyDescent="0.25">
      <c r="B585" s="17"/>
      <c r="I585" s="56"/>
    </row>
    <row r="586" spans="2:9" ht="15.75" customHeight="1" x14ac:dyDescent="0.25">
      <c r="B586" s="17"/>
      <c r="I586" s="56"/>
    </row>
    <row r="587" spans="2:9" ht="15.75" customHeight="1" x14ac:dyDescent="0.25">
      <c r="B587" s="17"/>
      <c r="I587" s="56"/>
    </row>
    <row r="588" spans="2:9" ht="15.75" customHeight="1" x14ac:dyDescent="0.25">
      <c r="B588" s="17"/>
      <c r="I588" s="56"/>
    </row>
    <row r="589" spans="2:9" ht="15.75" customHeight="1" x14ac:dyDescent="0.25">
      <c r="B589" s="17"/>
      <c r="I589" s="56"/>
    </row>
    <row r="590" spans="2:9" ht="15.75" customHeight="1" x14ac:dyDescent="0.25">
      <c r="B590" s="17"/>
      <c r="I590" s="56"/>
    </row>
    <row r="591" spans="2:9" ht="15.75" customHeight="1" x14ac:dyDescent="0.25">
      <c r="B591" s="17"/>
      <c r="I591" s="56"/>
    </row>
    <row r="592" spans="2:9" ht="15.75" customHeight="1" x14ac:dyDescent="0.25">
      <c r="B592" s="17"/>
      <c r="I592" s="56"/>
    </row>
    <row r="593" spans="2:9" ht="15.75" customHeight="1" x14ac:dyDescent="0.25">
      <c r="B593" s="17"/>
      <c r="I593" s="56"/>
    </row>
    <row r="594" spans="2:9" ht="15.75" customHeight="1" x14ac:dyDescent="0.25">
      <c r="B594" s="17"/>
      <c r="I594" s="56"/>
    </row>
    <row r="595" spans="2:9" ht="15.75" customHeight="1" x14ac:dyDescent="0.25">
      <c r="B595" s="17"/>
      <c r="I595" s="56"/>
    </row>
    <row r="596" spans="2:9" ht="15.75" customHeight="1" x14ac:dyDescent="0.25">
      <c r="B596" s="17"/>
      <c r="I596" s="56"/>
    </row>
    <row r="597" spans="2:9" ht="15.75" customHeight="1" x14ac:dyDescent="0.25">
      <c r="B597" s="17"/>
      <c r="I597" s="56"/>
    </row>
    <row r="598" spans="2:9" ht="15.75" customHeight="1" x14ac:dyDescent="0.25">
      <c r="B598" s="17"/>
      <c r="I598" s="56"/>
    </row>
    <row r="599" spans="2:9" ht="15.75" customHeight="1" x14ac:dyDescent="0.25">
      <c r="B599" s="17"/>
      <c r="I599" s="56"/>
    </row>
    <row r="600" spans="2:9" ht="15.75" customHeight="1" x14ac:dyDescent="0.25">
      <c r="B600" s="17"/>
      <c r="I600" s="56"/>
    </row>
    <row r="601" spans="2:9" ht="15.75" customHeight="1" x14ac:dyDescent="0.25">
      <c r="B601" s="17"/>
      <c r="I601" s="56"/>
    </row>
    <row r="602" spans="2:9" ht="15.75" customHeight="1" x14ac:dyDescent="0.25">
      <c r="B602" s="17"/>
      <c r="I602" s="56"/>
    </row>
    <row r="603" spans="2:9" ht="15.75" customHeight="1" x14ac:dyDescent="0.25">
      <c r="B603" s="17"/>
      <c r="I603" s="56"/>
    </row>
    <row r="604" spans="2:9" ht="15.75" customHeight="1" x14ac:dyDescent="0.25">
      <c r="B604" s="17"/>
      <c r="I604" s="56"/>
    </row>
    <row r="605" spans="2:9" ht="15.75" customHeight="1" x14ac:dyDescent="0.25">
      <c r="B605" s="17"/>
      <c r="I605" s="56"/>
    </row>
    <row r="606" spans="2:9" ht="15.75" customHeight="1" x14ac:dyDescent="0.25">
      <c r="B606" s="17"/>
      <c r="I606" s="56"/>
    </row>
    <row r="607" spans="2:9" ht="15.75" customHeight="1" x14ac:dyDescent="0.25">
      <c r="B607" s="17"/>
      <c r="I607" s="56"/>
    </row>
    <row r="608" spans="2:9" ht="15.75" customHeight="1" x14ac:dyDescent="0.25">
      <c r="B608" s="17"/>
      <c r="I608" s="56"/>
    </row>
    <row r="609" spans="2:9" ht="15.75" customHeight="1" x14ac:dyDescent="0.25">
      <c r="B609" s="17"/>
      <c r="I609" s="56"/>
    </row>
    <row r="610" spans="2:9" ht="15.75" customHeight="1" x14ac:dyDescent="0.25">
      <c r="B610" s="17"/>
      <c r="I610" s="56"/>
    </row>
    <row r="611" spans="2:9" ht="15.75" customHeight="1" x14ac:dyDescent="0.25">
      <c r="B611" s="17"/>
      <c r="I611" s="56"/>
    </row>
    <row r="612" spans="2:9" ht="15.75" customHeight="1" x14ac:dyDescent="0.25">
      <c r="B612" s="17"/>
      <c r="I612" s="56"/>
    </row>
    <row r="613" spans="2:9" ht="15.75" customHeight="1" x14ac:dyDescent="0.25">
      <c r="B613" s="17"/>
      <c r="I613" s="56"/>
    </row>
    <row r="614" spans="2:9" ht="15.75" customHeight="1" x14ac:dyDescent="0.25">
      <c r="B614" s="17"/>
      <c r="I614" s="56"/>
    </row>
    <row r="615" spans="2:9" ht="15.75" customHeight="1" x14ac:dyDescent="0.25">
      <c r="B615" s="17"/>
      <c r="I615" s="56"/>
    </row>
    <row r="616" spans="2:9" ht="15.75" customHeight="1" x14ac:dyDescent="0.25">
      <c r="B616" s="17"/>
      <c r="I616" s="56"/>
    </row>
    <row r="617" spans="2:9" ht="15.75" customHeight="1" x14ac:dyDescent="0.25">
      <c r="B617" s="17"/>
      <c r="I617" s="56"/>
    </row>
    <row r="618" spans="2:9" ht="15.75" customHeight="1" x14ac:dyDescent="0.25">
      <c r="B618" s="17"/>
      <c r="I618" s="56"/>
    </row>
    <row r="619" spans="2:9" ht="15.75" customHeight="1" x14ac:dyDescent="0.25">
      <c r="B619" s="17"/>
      <c r="I619" s="56"/>
    </row>
    <row r="620" spans="2:9" ht="15.75" customHeight="1" x14ac:dyDescent="0.25">
      <c r="B620" s="17"/>
      <c r="I620" s="56"/>
    </row>
    <row r="621" spans="2:9" ht="15.75" customHeight="1" x14ac:dyDescent="0.25">
      <c r="B621" s="17"/>
      <c r="I621" s="56"/>
    </row>
    <row r="622" spans="2:9" ht="15.75" customHeight="1" x14ac:dyDescent="0.25">
      <c r="B622" s="17"/>
      <c r="I622" s="56"/>
    </row>
    <row r="623" spans="2:9" ht="15.75" customHeight="1" x14ac:dyDescent="0.25">
      <c r="B623" s="17"/>
      <c r="I623" s="56"/>
    </row>
    <row r="624" spans="2:9" ht="15.75" customHeight="1" x14ac:dyDescent="0.25">
      <c r="B624" s="17"/>
      <c r="I624" s="56"/>
    </row>
    <row r="625" spans="2:9" ht="15.75" customHeight="1" x14ac:dyDescent="0.25">
      <c r="B625" s="17"/>
      <c r="I625" s="56"/>
    </row>
    <row r="626" spans="2:9" ht="15.75" customHeight="1" x14ac:dyDescent="0.25">
      <c r="B626" s="17"/>
      <c r="I626" s="56"/>
    </row>
    <row r="627" spans="2:9" ht="15.75" customHeight="1" x14ac:dyDescent="0.25">
      <c r="B627" s="17"/>
      <c r="I627" s="56"/>
    </row>
    <row r="628" spans="2:9" ht="15.75" customHeight="1" x14ac:dyDescent="0.25">
      <c r="B628" s="17"/>
      <c r="I628" s="56"/>
    </row>
    <row r="629" spans="2:9" ht="15.75" customHeight="1" x14ac:dyDescent="0.25">
      <c r="B629" s="17"/>
      <c r="I629" s="56"/>
    </row>
    <row r="630" spans="2:9" ht="15.75" customHeight="1" x14ac:dyDescent="0.25">
      <c r="B630" s="17"/>
      <c r="I630" s="56"/>
    </row>
    <row r="631" spans="2:9" ht="15.75" customHeight="1" x14ac:dyDescent="0.25">
      <c r="B631" s="17"/>
      <c r="I631" s="56"/>
    </row>
    <row r="632" spans="2:9" ht="15.75" customHeight="1" x14ac:dyDescent="0.25">
      <c r="B632" s="17"/>
      <c r="I632" s="56"/>
    </row>
    <row r="633" spans="2:9" ht="15.75" customHeight="1" x14ac:dyDescent="0.25">
      <c r="B633" s="17"/>
      <c r="I633" s="56"/>
    </row>
    <row r="634" spans="2:9" ht="15.75" customHeight="1" x14ac:dyDescent="0.25">
      <c r="B634" s="17"/>
      <c r="I634" s="56"/>
    </row>
    <row r="635" spans="2:9" ht="15.75" customHeight="1" x14ac:dyDescent="0.25">
      <c r="B635" s="17"/>
      <c r="I635" s="56"/>
    </row>
    <row r="636" spans="2:9" ht="15.75" customHeight="1" x14ac:dyDescent="0.25">
      <c r="B636" s="17"/>
      <c r="I636" s="56"/>
    </row>
    <row r="637" spans="2:9" ht="15.75" customHeight="1" x14ac:dyDescent="0.25">
      <c r="B637" s="17"/>
      <c r="I637" s="56"/>
    </row>
    <row r="638" spans="2:9" ht="15.75" customHeight="1" x14ac:dyDescent="0.25">
      <c r="B638" s="17"/>
      <c r="I638" s="56"/>
    </row>
    <row r="639" spans="2:9" ht="15.75" customHeight="1" x14ac:dyDescent="0.25">
      <c r="B639" s="17"/>
      <c r="I639" s="56"/>
    </row>
    <row r="640" spans="2:9" ht="15.75" customHeight="1" x14ac:dyDescent="0.25">
      <c r="B640" s="17"/>
      <c r="I640" s="56"/>
    </row>
    <row r="641" spans="2:9" ht="15.75" customHeight="1" x14ac:dyDescent="0.25">
      <c r="B641" s="17"/>
      <c r="I641" s="56"/>
    </row>
    <row r="642" spans="2:9" ht="15.75" customHeight="1" x14ac:dyDescent="0.25">
      <c r="B642" s="17"/>
      <c r="I642" s="56"/>
    </row>
    <row r="643" spans="2:9" ht="15.75" customHeight="1" x14ac:dyDescent="0.25">
      <c r="B643" s="17"/>
      <c r="I643" s="56"/>
    </row>
    <row r="644" spans="2:9" ht="15.75" customHeight="1" x14ac:dyDescent="0.25">
      <c r="B644" s="17"/>
      <c r="I644" s="56"/>
    </row>
    <row r="645" spans="2:9" ht="15.75" customHeight="1" x14ac:dyDescent="0.25">
      <c r="B645" s="17"/>
      <c r="I645" s="56"/>
    </row>
    <row r="646" spans="2:9" ht="15.75" customHeight="1" x14ac:dyDescent="0.25">
      <c r="B646" s="17"/>
      <c r="I646" s="56"/>
    </row>
    <row r="647" spans="2:9" ht="15.75" customHeight="1" x14ac:dyDescent="0.25">
      <c r="B647" s="17"/>
      <c r="I647" s="56"/>
    </row>
    <row r="648" spans="2:9" ht="15.75" customHeight="1" x14ac:dyDescent="0.25">
      <c r="B648" s="17"/>
      <c r="I648" s="56"/>
    </row>
    <row r="649" spans="2:9" ht="15.75" customHeight="1" x14ac:dyDescent="0.25">
      <c r="B649" s="17"/>
      <c r="I649" s="56"/>
    </row>
    <row r="650" spans="2:9" ht="15.75" customHeight="1" x14ac:dyDescent="0.25">
      <c r="B650" s="17"/>
      <c r="I650" s="56"/>
    </row>
    <row r="651" spans="2:9" ht="15.75" customHeight="1" x14ac:dyDescent="0.25">
      <c r="B651" s="17"/>
      <c r="I651" s="56"/>
    </row>
    <row r="652" spans="2:9" ht="15.75" customHeight="1" x14ac:dyDescent="0.25">
      <c r="B652" s="17"/>
      <c r="I652" s="56"/>
    </row>
    <row r="653" spans="2:9" ht="15.75" customHeight="1" x14ac:dyDescent="0.25">
      <c r="B653" s="17"/>
      <c r="I653" s="56"/>
    </row>
    <row r="654" spans="2:9" ht="15.75" customHeight="1" x14ac:dyDescent="0.25">
      <c r="B654" s="17"/>
      <c r="I654" s="56"/>
    </row>
    <row r="655" spans="2:9" ht="15.75" customHeight="1" x14ac:dyDescent="0.25">
      <c r="B655" s="17"/>
      <c r="I655" s="56"/>
    </row>
    <row r="656" spans="2:9" ht="15.75" customHeight="1" x14ac:dyDescent="0.25">
      <c r="B656" s="17"/>
      <c r="I656" s="56"/>
    </row>
    <row r="657" spans="2:9" ht="15.75" customHeight="1" x14ac:dyDescent="0.25">
      <c r="B657" s="17"/>
      <c r="I657" s="56"/>
    </row>
    <row r="658" spans="2:9" ht="15.75" customHeight="1" x14ac:dyDescent="0.25">
      <c r="B658" s="17"/>
      <c r="I658" s="56"/>
    </row>
    <row r="659" spans="2:9" ht="15.75" customHeight="1" x14ac:dyDescent="0.25">
      <c r="B659" s="17"/>
      <c r="I659" s="56"/>
    </row>
    <row r="660" spans="2:9" ht="15.75" customHeight="1" x14ac:dyDescent="0.25">
      <c r="B660" s="17"/>
      <c r="I660" s="56"/>
    </row>
    <row r="661" spans="2:9" ht="15.75" customHeight="1" x14ac:dyDescent="0.25">
      <c r="B661" s="17"/>
      <c r="I661" s="56"/>
    </row>
    <row r="662" spans="2:9" ht="15.75" customHeight="1" x14ac:dyDescent="0.25">
      <c r="B662" s="17"/>
      <c r="I662" s="56"/>
    </row>
    <row r="663" spans="2:9" ht="15.75" customHeight="1" x14ac:dyDescent="0.25">
      <c r="B663" s="17"/>
      <c r="I663" s="56"/>
    </row>
    <row r="664" spans="2:9" ht="15.75" customHeight="1" x14ac:dyDescent="0.25">
      <c r="B664" s="17"/>
      <c r="I664" s="56"/>
    </row>
    <row r="665" spans="2:9" ht="15.75" customHeight="1" x14ac:dyDescent="0.25">
      <c r="B665" s="17"/>
      <c r="I665" s="56"/>
    </row>
    <row r="666" spans="2:9" ht="15.75" customHeight="1" x14ac:dyDescent="0.25">
      <c r="B666" s="17"/>
      <c r="I666" s="56"/>
    </row>
    <row r="667" spans="2:9" ht="15.75" customHeight="1" x14ac:dyDescent="0.25">
      <c r="B667" s="17"/>
      <c r="I667" s="56"/>
    </row>
    <row r="668" spans="2:9" ht="15.75" customHeight="1" x14ac:dyDescent="0.25">
      <c r="B668" s="17"/>
      <c r="I668" s="56"/>
    </row>
    <row r="669" spans="2:9" ht="15.75" customHeight="1" x14ac:dyDescent="0.25">
      <c r="B669" s="17"/>
      <c r="I669" s="56"/>
    </row>
    <row r="670" spans="2:9" ht="15.75" customHeight="1" x14ac:dyDescent="0.25">
      <c r="B670" s="17"/>
      <c r="I670" s="56"/>
    </row>
    <row r="671" spans="2:9" ht="15.75" customHeight="1" x14ac:dyDescent="0.25">
      <c r="B671" s="17"/>
      <c r="I671" s="56"/>
    </row>
    <row r="672" spans="2:9" ht="15.75" customHeight="1" x14ac:dyDescent="0.25">
      <c r="B672" s="17"/>
      <c r="I672" s="56"/>
    </row>
    <row r="673" spans="2:9" ht="15.75" customHeight="1" x14ac:dyDescent="0.25">
      <c r="B673" s="17"/>
      <c r="I673" s="56"/>
    </row>
    <row r="674" spans="2:9" ht="15.75" customHeight="1" x14ac:dyDescent="0.25">
      <c r="B674" s="17"/>
      <c r="I674" s="56"/>
    </row>
    <row r="675" spans="2:9" ht="15.75" customHeight="1" x14ac:dyDescent="0.25">
      <c r="B675" s="17"/>
      <c r="I675" s="56"/>
    </row>
    <row r="676" spans="2:9" ht="15.75" customHeight="1" x14ac:dyDescent="0.25">
      <c r="B676" s="17"/>
      <c r="I676" s="56"/>
    </row>
    <row r="677" spans="2:9" ht="15.75" customHeight="1" x14ac:dyDescent="0.25">
      <c r="B677" s="17"/>
      <c r="I677" s="56"/>
    </row>
    <row r="678" spans="2:9" ht="15.75" customHeight="1" x14ac:dyDescent="0.25">
      <c r="B678" s="17"/>
      <c r="I678" s="56"/>
    </row>
    <row r="679" spans="2:9" ht="15.75" customHeight="1" x14ac:dyDescent="0.25">
      <c r="B679" s="17"/>
      <c r="I679" s="56"/>
    </row>
    <row r="680" spans="2:9" ht="15.75" customHeight="1" x14ac:dyDescent="0.25">
      <c r="B680" s="17"/>
      <c r="I680" s="56"/>
    </row>
    <row r="681" spans="2:9" ht="15.75" customHeight="1" x14ac:dyDescent="0.25">
      <c r="B681" s="17"/>
      <c r="I681" s="56"/>
    </row>
    <row r="682" spans="2:9" ht="15.75" customHeight="1" x14ac:dyDescent="0.25">
      <c r="B682" s="17"/>
      <c r="I682" s="56"/>
    </row>
    <row r="683" spans="2:9" ht="15.75" customHeight="1" x14ac:dyDescent="0.25">
      <c r="B683" s="17"/>
      <c r="I683" s="56"/>
    </row>
    <row r="684" spans="2:9" ht="15.75" customHeight="1" x14ac:dyDescent="0.25">
      <c r="B684" s="17"/>
      <c r="I684" s="56"/>
    </row>
    <row r="685" spans="2:9" ht="15.75" customHeight="1" x14ac:dyDescent="0.25">
      <c r="B685" s="17"/>
      <c r="I685" s="56"/>
    </row>
    <row r="686" spans="2:9" ht="15.75" customHeight="1" x14ac:dyDescent="0.25">
      <c r="B686" s="17"/>
      <c r="I686" s="56"/>
    </row>
    <row r="687" spans="2:9" ht="15.75" customHeight="1" x14ac:dyDescent="0.25">
      <c r="B687" s="17"/>
      <c r="I687" s="56"/>
    </row>
    <row r="688" spans="2:9" ht="15.75" customHeight="1" x14ac:dyDescent="0.25">
      <c r="B688" s="17"/>
      <c r="I688" s="56"/>
    </row>
    <row r="689" spans="2:9" ht="15.75" customHeight="1" x14ac:dyDescent="0.25">
      <c r="B689" s="17"/>
      <c r="I689" s="56"/>
    </row>
    <row r="690" spans="2:9" ht="15.75" customHeight="1" x14ac:dyDescent="0.25">
      <c r="B690" s="17"/>
      <c r="I690" s="56"/>
    </row>
    <row r="691" spans="2:9" ht="15.75" customHeight="1" x14ac:dyDescent="0.25">
      <c r="B691" s="17"/>
      <c r="I691" s="56"/>
    </row>
    <row r="692" spans="2:9" ht="15.75" customHeight="1" x14ac:dyDescent="0.25">
      <c r="B692" s="17"/>
      <c r="I692" s="56"/>
    </row>
    <row r="693" spans="2:9" ht="15.75" customHeight="1" x14ac:dyDescent="0.25">
      <c r="B693" s="17"/>
      <c r="I693" s="56"/>
    </row>
    <row r="694" spans="2:9" ht="15.75" customHeight="1" x14ac:dyDescent="0.25">
      <c r="B694" s="17"/>
      <c r="I694" s="56"/>
    </row>
    <row r="695" spans="2:9" ht="15.75" customHeight="1" x14ac:dyDescent="0.25">
      <c r="B695" s="17"/>
      <c r="I695" s="56"/>
    </row>
    <row r="696" spans="2:9" ht="15.75" customHeight="1" x14ac:dyDescent="0.25">
      <c r="B696" s="17"/>
      <c r="I696" s="56"/>
    </row>
    <row r="697" spans="2:9" ht="15.75" customHeight="1" x14ac:dyDescent="0.25">
      <c r="B697" s="17"/>
      <c r="I697" s="56"/>
    </row>
    <row r="698" spans="2:9" ht="15.75" customHeight="1" x14ac:dyDescent="0.25">
      <c r="B698" s="17"/>
      <c r="I698" s="56"/>
    </row>
    <row r="699" spans="2:9" ht="15.75" customHeight="1" x14ac:dyDescent="0.25">
      <c r="B699" s="17"/>
      <c r="I699" s="56"/>
    </row>
    <row r="700" spans="2:9" ht="15.75" customHeight="1" x14ac:dyDescent="0.25">
      <c r="B700" s="17"/>
      <c r="I700" s="56"/>
    </row>
    <row r="701" spans="2:9" ht="15.75" customHeight="1" x14ac:dyDescent="0.25">
      <c r="B701" s="17"/>
      <c r="I701" s="56"/>
    </row>
    <row r="702" spans="2:9" ht="15.75" customHeight="1" x14ac:dyDescent="0.25">
      <c r="B702" s="17"/>
      <c r="I702" s="56"/>
    </row>
    <row r="703" spans="2:9" ht="15.75" customHeight="1" x14ac:dyDescent="0.25">
      <c r="B703" s="17"/>
      <c r="I703" s="56"/>
    </row>
    <row r="704" spans="2:9" ht="15.75" customHeight="1" x14ac:dyDescent="0.25">
      <c r="B704" s="17"/>
      <c r="I704" s="56"/>
    </row>
    <row r="705" spans="2:9" ht="15.75" customHeight="1" x14ac:dyDescent="0.25">
      <c r="B705" s="17"/>
      <c r="I705" s="56"/>
    </row>
    <row r="706" spans="2:9" ht="15.75" customHeight="1" x14ac:dyDescent="0.25">
      <c r="B706" s="17"/>
      <c r="I706" s="56"/>
    </row>
    <row r="707" spans="2:9" ht="15.75" customHeight="1" x14ac:dyDescent="0.25">
      <c r="B707" s="17"/>
      <c r="I707" s="56"/>
    </row>
    <row r="708" spans="2:9" ht="15.75" customHeight="1" x14ac:dyDescent="0.25">
      <c r="B708" s="17"/>
      <c r="I708" s="56"/>
    </row>
    <row r="709" spans="2:9" ht="15.75" customHeight="1" x14ac:dyDescent="0.25">
      <c r="B709" s="17"/>
      <c r="I709" s="56"/>
    </row>
    <row r="710" spans="2:9" ht="15.75" customHeight="1" x14ac:dyDescent="0.25">
      <c r="B710" s="17"/>
      <c r="I710" s="56"/>
    </row>
    <row r="711" spans="2:9" ht="15.75" customHeight="1" x14ac:dyDescent="0.25">
      <c r="B711" s="17"/>
      <c r="I711" s="56"/>
    </row>
    <row r="712" spans="2:9" ht="15.75" customHeight="1" x14ac:dyDescent="0.25">
      <c r="B712" s="17"/>
      <c r="I712" s="56"/>
    </row>
    <row r="713" spans="2:9" ht="15.75" customHeight="1" x14ac:dyDescent="0.25">
      <c r="B713" s="17"/>
      <c r="I713" s="56"/>
    </row>
    <row r="714" spans="2:9" ht="15.75" customHeight="1" x14ac:dyDescent="0.25">
      <c r="B714" s="17"/>
      <c r="I714" s="56"/>
    </row>
    <row r="715" spans="2:9" ht="15.75" customHeight="1" x14ac:dyDescent="0.25">
      <c r="B715" s="17"/>
      <c r="I715" s="56"/>
    </row>
    <row r="716" spans="2:9" ht="15.75" customHeight="1" x14ac:dyDescent="0.25">
      <c r="B716" s="17"/>
      <c r="I716" s="56"/>
    </row>
    <row r="717" spans="2:9" ht="15.75" customHeight="1" x14ac:dyDescent="0.25">
      <c r="B717" s="17"/>
      <c r="I717" s="56"/>
    </row>
    <row r="718" spans="2:9" ht="15.75" customHeight="1" x14ac:dyDescent="0.25">
      <c r="B718" s="17"/>
      <c r="I718" s="56"/>
    </row>
    <row r="719" spans="2:9" ht="15.75" customHeight="1" x14ac:dyDescent="0.25">
      <c r="B719" s="17"/>
      <c r="I719" s="56"/>
    </row>
    <row r="720" spans="2:9" ht="15.75" customHeight="1" x14ac:dyDescent="0.25">
      <c r="B720" s="17"/>
      <c r="I720" s="56"/>
    </row>
    <row r="721" spans="2:9" ht="15.75" customHeight="1" x14ac:dyDescent="0.25">
      <c r="B721" s="17"/>
      <c r="I721" s="56"/>
    </row>
    <row r="722" spans="2:9" ht="15.75" customHeight="1" x14ac:dyDescent="0.25">
      <c r="B722" s="17"/>
      <c r="I722" s="56"/>
    </row>
    <row r="723" spans="2:9" ht="15.75" customHeight="1" x14ac:dyDescent="0.25">
      <c r="B723" s="17"/>
      <c r="I723" s="56"/>
    </row>
    <row r="724" spans="2:9" ht="15.75" customHeight="1" x14ac:dyDescent="0.25">
      <c r="B724" s="17"/>
      <c r="I724" s="56"/>
    </row>
    <row r="725" spans="2:9" ht="15.75" customHeight="1" x14ac:dyDescent="0.25">
      <c r="B725" s="17"/>
      <c r="I725" s="56"/>
    </row>
    <row r="726" spans="2:9" ht="15.75" customHeight="1" x14ac:dyDescent="0.25">
      <c r="B726" s="17"/>
      <c r="I726" s="56"/>
    </row>
    <row r="727" spans="2:9" ht="15.75" customHeight="1" x14ac:dyDescent="0.25">
      <c r="B727" s="17"/>
      <c r="I727" s="56"/>
    </row>
    <row r="728" spans="2:9" ht="15.75" customHeight="1" x14ac:dyDescent="0.25">
      <c r="B728" s="17"/>
      <c r="I728" s="56"/>
    </row>
    <row r="729" spans="2:9" ht="15.75" customHeight="1" x14ac:dyDescent="0.25">
      <c r="B729" s="17"/>
      <c r="I729" s="56"/>
    </row>
    <row r="730" spans="2:9" ht="15.75" customHeight="1" x14ac:dyDescent="0.25">
      <c r="B730" s="17"/>
      <c r="I730" s="56"/>
    </row>
    <row r="731" spans="2:9" ht="15.75" customHeight="1" x14ac:dyDescent="0.25">
      <c r="B731" s="17"/>
      <c r="I731" s="56"/>
    </row>
    <row r="732" spans="2:9" ht="15.75" customHeight="1" x14ac:dyDescent="0.25">
      <c r="B732" s="17"/>
      <c r="I732" s="56"/>
    </row>
    <row r="733" spans="2:9" ht="15.75" customHeight="1" x14ac:dyDescent="0.25">
      <c r="B733" s="17"/>
      <c r="I733" s="56"/>
    </row>
    <row r="734" spans="2:9" ht="15.75" customHeight="1" x14ac:dyDescent="0.25">
      <c r="B734" s="17"/>
      <c r="I734" s="56"/>
    </row>
    <row r="735" spans="2:9" ht="15.75" customHeight="1" x14ac:dyDescent="0.25">
      <c r="B735" s="17"/>
      <c r="I735" s="56"/>
    </row>
    <row r="736" spans="2:9" ht="15.75" customHeight="1" x14ac:dyDescent="0.25">
      <c r="B736" s="17"/>
      <c r="I736" s="56"/>
    </row>
    <row r="737" spans="2:9" ht="15.75" customHeight="1" x14ac:dyDescent="0.25">
      <c r="B737" s="17"/>
      <c r="I737" s="56"/>
    </row>
    <row r="738" spans="2:9" ht="15.75" customHeight="1" x14ac:dyDescent="0.25">
      <c r="B738" s="17"/>
      <c r="I738" s="56"/>
    </row>
    <row r="739" spans="2:9" ht="15.75" customHeight="1" x14ac:dyDescent="0.25">
      <c r="B739" s="17"/>
      <c r="I739" s="56"/>
    </row>
    <row r="740" spans="2:9" ht="15.75" customHeight="1" x14ac:dyDescent="0.25">
      <c r="B740" s="17"/>
      <c r="I740" s="56"/>
    </row>
    <row r="741" spans="2:9" ht="15.75" customHeight="1" x14ac:dyDescent="0.25">
      <c r="B741" s="17"/>
      <c r="I741" s="56"/>
    </row>
    <row r="742" spans="2:9" ht="15.75" customHeight="1" x14ac:dyDescent="0.25">
      <c r="B742" s="17"/>
      <c r="I742" s="56"/>
    </row>
    <row r="743" spans="2:9" ht="15.75" customHeight="1" x14ac:dyDescent="0.25">
      <c r="B743" s="17"/>
      <c r="I743" s="56"/>
    </row>
    <row r="744" spans="2:9" ht="15.75" customHeight="1" x14ac:dyDescent="0.25">
      <c r="B744" s="17"/>
      <c r="I744" s="56"/>
    </row>
    <row r="745" spans="2:9" ht="15.75" customHeight="1" x14ac:dyDescent="0.25">
      <c r="B745" s="17"/>
      <c r="I745" s="56"/>
    </row>
    <row r="746" spans="2:9" ht="15.75" customHeight="1" x14ac:dyDescent="0.25">
      <c r="B746" s="17"/>
      <c r="I746" s="56"/>
    </row>
    <row r="747" spans="2:9" ht="15.75" customHeight="1" x14ac:dyDescent="0.25">
      <c r="B747" s="17"/>
      <c r="I747" s="56"/>
    </row>
    <row r="748" spans="2:9" ht="15.75" customHeight="1" x14ac:dyDescent="0.25">
      <c r="B748" s="17"/>
      <c r="I748" s="56"/>
    </row>
    <row r="749" spans="2:9" ht="15.75" customHeight="1" x14ac:dyDescent="0.25">
      <c r="B749" s="17"/>
      <c r="I749" s="56"/>
    </row>
    <row r="750" spans="2:9" ht="15.75" customHeight="1" x14ac:dyDescent="0.25">
      <c r="B750" s="17"/>
      <c r="I750" s="56"/>
    </row>
    <row r="751" spans="2:9" ht="15.75" customHeight="1" x14ac:dyDescent="0.25">
      <c r="B751" s="17"/>
      <c r="I751" s="56"/>
    </row>
    <row r="752" spans="2:9" ht="15.75" customHeight="1" x14ac:dyDescent="0.25">
      <c r="B752" s="17"/>
      <c r="I752" s="56"/>
    </row>
    <row r="753" spans="2:9" ht="15.75" customHeight="1" x14ac:dyDescent="0.25">
      <c r="B753" s="17"/>
      <c r="I753" s="56"/>
    </row>
    <row r="754" spans="2:9" ht="15.75" customHeight="1" x14ac:dyDescent="0.25">
      <c r="B754" s="17"/>
      <c r="I754" s="56"/>
    </row>
    <row r="755" spans="2:9" ht="15.75" customHeight="1" x14ac:dyDescent="0.25">
      <c r="B755" s="17"/>
      <c r="I755" s="56"/>
    </row>
    <row r="756" spans="2:9" ht="15.75" customHeight="1" x14ac:dyDescent="0.25">
      <c r="B756" s="17"/>
      <c r="I756" s="56"/>
    </row>
    <row r="757" spans="2:9" ht="15.75" customHeight="1" x14ac:dyDescent="0.25">
      <c r="B757" s="17"/>
      <c r="I757" s="56"/>
    </row>
    <row r="758" spans="2:9" ht="15.75" customHeight="1" x14ac:dyDescent="0.25">
      <c r="B758" s="17"/>
      <c r="I758" s="56"/>
    </row>
    <row r="759" spans="2:9" ht="15.75" customHeight="1" x14ac:dyDescent="0.25">
      <c r="B759" s="17"/>
      <c r="I759" s="56"/>
    </row>
    <row r="760" spans="2:9" ht="15.75" customHeight="1" x14ac:dyDescent="0.25">
      <c r="B760" s="17"/>
      <c r="I760" s="56"/>
    </row>
    <row r="761" spans="2:9" ht="15.75" customHeight="1" x14ac:dyDescent="0.25">
      <c r="B761" s="17"/>
      <c r="I761" s="56"/>
    </row>
    <row r="762" spans="2:9" ht="15.75" customHeight="1" x14ac:dyDescent="0.25">
      <c r="B762" s="17"/>
      <c r="I762" s="56"/>
    </row>
    <row r="763" spans="2:9" ht="15.75" customHeight="1" x14ac:dyDescent="0.25">
      <c r="B763" s="17"/>
      <c r="I763" s="56"/>
    </row>
    <row r="764" spans="2:9" ht="15.75" customHeight="1" x14ac:dyDescent="0.25">
      <c r="B764" s="17"/>
      <c r="I764" s="56"/>
    </row>
    <row r="765" spans="2:9" ht="15.75" customHeight="1" x14ac:dyDescent="0.25">
      <c r="B765" s="17"/>
      <c r="I765" s="56"/>
    </row>
    <row r="766" spans="2:9" ht="15.75" customHeight="1" x14ac:dyDescent="0.25">
      <c r="B766" s="17"/>
      <c r="I766" s="56"/>
    </row>
    <row r="767" spans="2:9" ht="15.75" customHeight="1" x14ac:dyDescent="0.25">
      <c r="B767" s="17"/>
      <c r="I767" s="56"/>
    </row>
    <row r="768" spans="2:9" ht="15.75" customHeight="1" x14ac:dyDescent="0.25">
      <c r="B768" s="17"/>
      <c r="I768" s="56"/>
    </row>
    <row r="769" spans="2:9" ht="15.75" customHeight="1" x14ac:dyDescent="0.25">
      <c r="B769" s="17"/>
      <c r="I769" s="56"/>
    </row>
    <row r="770" spans="2:9" ht="15.75" customHeight="1" x14ac:dyDescent="0.25">
      <c r="B770" s="17"/>
      <c r="I770" s="56"/>
    </row>
    <row r="771" spans="2:9" ht="15.75" customHeight="1" x14ac:dyDescent="0.25">
      <c r="B771" s="17"/>
      <c r="I771" s="56"/>
    </row>
    <row r="772" spans="2:9" ht="15.75" customHeight="1" x14ac:dyDescent="0.25">
      <c r="B772" s="17"/>
      <c r="I772" s="56"/>
    </row>
    <row r="773" spans="2:9" ht="15.75" customHeight="1" x14ac:dyDescent="0.25">
      <c r="B773" s="17"/>
      <c r="I773" s="56"/>
    </row>
    <row r="774" spans="2:9" ht="15.75" customHeight="1" x14ac:dyDescent="0.25">
      <c r="B774" s="17"/>
      <c r="I774" s="56"/>
    </row>
    <row r="775" spans="2:9" ht="15.75" customHeight="1" x14ac:dyDescent="0.25">
      <c r="B775" s="17"/>
      <c r="I775" s="56"/>
    </row>
    <row r="776" spans="2:9" ht="15.75" customHeight="1" x14ac:dyDescent="0.25">
      <c r="B776" s="17"/>
      <c r="I776" s="56"/>
    </row>
    <row r="777" spans="2:9" ht="15.75" customHeight="1" x14ac:dyDescent="0.25">
      <c r="B777" s="17"/>
      <c r="I777" s="56"/>
    </row>
    <row r="778" spans="2:9" ht="15.75" customHeight="1" x14ac:dyDescent="0.25">
      <c r="B778" s="17"/>
      <c r="I778" s="56"/>
    </row>
    <row r="779" spans="2:9" ht="15.75" customHeight="1" x14ac:dyDescent="0.25">
      <c r="B779" s="17"/>
      <c r="I779" s="56"/>
    </row>
    <row r="780" spans="2:9" ht="15.75" customHeight="1" x14ac:dyDescent="0.25">
      <c r="B780" s="17"/>
      <c r="I780" s="56"/>
    </row>
    <row r="781" spans="2:9" ht="15.75" customHeight="1" x14ac:dyDescent="0.25">
      <c r="B781" s="17"/>
      <c r="I781" s="56"/>
    </row>
    <row r="782" spans="2:9" ht="15.75" customHeight="1" x14ac:dyDescent="0.25">
      <c r="B782" s="17"/>
      <c r="I782" s="56"/>
    </row>
    <row r="783" spans="2:9" ht="15.75" customHeight="1" x14ac:dyDescent="0.25">
      <c r="B783" s="17"/>
      <c r="I783" s="56"/>
    </row>
    <row r="784" spans="2:9" ht="15.75" customHeight="1" x14ac:dyDescent="0.25">
      <c r="B784" s="17"/>
      <c r="I784" s="56"/>
    </row>
    <row r="785" spans="2:9" ht="15.75" customHeight="1" x14ac:dyDescent="0.25">
      <c r="B785" s="17"/>
      <c r="I785" s="56"/>
    </row>
    <row r="786" spans="2:9" ht="15.75" customHeight="1" x14ac:dyDescent="0.25">
      <c r="B786" s="17"/>
      <c r="I786" s="56"/>
    </row>
    <row r="787" spans="2:9" ht="15.75" customHeight="1" x14ac:dyDescent="0.25">
      <c r="B787" s="17"/>
      <c r="I787" s="56"/>
    </row>
    <row r="788" spans="2:9" ht="15.75" customHeight="1" x14ac:dyDescent="0.25">
      <c r="B788" s="17"/>
      <c r="I788" s="56"/>
    </row>
    <row r="789" spans="2:9" ht="15.75" customHeight="1" x14ac:dyDescent="0.25">
      <c r="B789" s="17"/>
      <c r="I789" s="56"/>
    </row>
    <row r="790" spans="2:9" ht="15.75" customHeight="1" x14ac:dyDescent="0.25">
      <c r="B790" s="17"/>
      <c r="I790" s="56"/>
    </row>
    <row r="791" spans="2:9" ht="15.75" customHeight="1" x14ac:dyDescent="0.25">
      <c r="B791" s="17"/>
      <c r="I791" s="56"/>
    </row>
    <row r="792" spans="2:9" ht="15.75" customHeight="1" x14ac:dyDescent="0.25">
      <c r="B792" s="17"/>
      <c r="I792" s="56"/>
    </row>
    <row r="793" spans="2:9" ht="15.75" customHeight="1" x14ac:dyDescent="0.25">
      <c r="B793" s="17"/>
      <c r="I793" s="56"/>
    </row>
    <row r="794" spans="2:9" ht="15.75" customHeight="1" x14ac:dyDescent="0.25">
      <c r="B794" s="17"/>
      <c r="I794" s="56"/>
    </row>
    <row r="795" spans="2:9" ht="15.75" customHeight="1" x14ac:dyDescent="0.25">
      <c r="B795" s="17"/>
      <c r="I795" s="56"/>
    </row>
    <row r="796" spans="2:9" ht="15.75" customHeight="1" x14ac:dyDescent="0.25">
      <c r="B796" s="17"/>
      <c r="I796" s="56"/>
    </row>
    <row r="797" spans="2:9" ht="15.75" customHeight="1" x14ac:dyDescent="0.25">
      <c r="B797" s="17"/>
      <c r="I797" s="56"/>
    </row>
    <row r="798" spans="2:9" ht="15.75" customHeight="1" x14ac:dyDescent="0.25">
      <c r="B798" s="17"/>
      <c r="I798" s="56"/>
    </row>
    <row r="799" spans="2:9" ht="15.75" customHeight="1" x14ac:dyDescent="0.25">
      <c r="B799" s="17"/>
      <c r="I799" s="56"/>
    </row>
    <row r="800" spans="2:9" ht="15.75" customHeight="1" x14ac:dyDescent="0.25">
      <c r="B800" s="17"/>
      <c r="I800" s="56"/>
    </row>
    <row r="801" spans="2:9" ht="15.75" customHeight="1" x14ac:dyDescent="0.25">
      <c r="B801" s="17"/>
      <c r="I801" s="56"/>
    </row>
    <row r="802" spans="2:9" ht="15.75" customHeight="1" x14ac:dyDescent="0.25">
      <c r="B802" s="17"/>
      <c r="I802" s="56"/>
    </row>
    <row r="803" spans="2:9" ht="15.75" customHeight="1" x14ac:dyDescent="0.25">
      <c r="B803" s="17"/>
      <c r="I803" s="56"/>
    </row>
    <row r="804" spans="2:9" ht="15.75" customHeight="1" x14ac:dyDescent="0.25">
      <c r="B804" s="17"/>
      <c r="I804" s="56"/>
    </row>
    <row r="805" spans="2:9" ht="15.75" customHeight="1" x14ac:dyDescent="0.25">
      <c r="B805" s="17"/>
      <c r="I805" s="56"/>
    </row>
    <row r="806" spans="2:9" ht="15.75" customHeight="1" x14ac:dyDescent="0.25">
      <c r="B806" s="17"/>
      <c r="I806" s="56"/>
    </row>
    <row r="807" spans="2:9" ht="15.75" customHeight="1" x14ac:dyDescent="0.25">
      <c r="B807" s="17"/>
      <c r="I807" s="56"/>
    </row>
    <row r="808" spans="2:9" ht="15.75" customHeight="1" x14ac:dyDescent="0.25">
      <c r="B808" s="17"/>
      <c r="I808" s="56"/>
    </row>
    <row r="809" spans="2:9" ht="15.75" customHeight="1" x14ac:dyDescent="0.25">
      <c r="B809" s="17"/>
      <c r="I809" s="56"/>
    </row>
    <row r="810" spans="2:9" ht="15.75" customHeight="1" x14ac:dyDescent="0.25">
      <c r="B810" s="17"/>
      <c r="I810" s="56"/>
    </row>
    <row r="811" spans="2:9" ht="15.75" customHeight="1" x14ac:dyDescent="0.25">
      <c r="B811" s="17"/>
      <c r="I811" s="56"/>
    </row>
    <row r="812" spans="2:9" ht="15.75" customHeight="1" x14ac:dyDescent="0.25">
      <c r="B812" s="17"/>
      <c r="I812" s="56"/>
    </row>
    <row r="813" spans="2:9" ht="15.75" customHeight="1" x14ac:dyDescent="0.25">
      <c r="B813" s="17"/>
      <c r="I813" s="56"/>
    </row>
    <row r="814" spans="2:9" ht="15.75" customHeight="1" x14ac:dyDescent="0.25">
      <c r="B814" s="17"/>
      <c r="I814" s="56"/>
    </row>
    <row r="815" spans="2:9" ht="15.75" customHeight="1" x14ac:dyDescent="0.25">
      <c r="B815" s="17"/>
      <c r="I815" s="56"/>
    </row>
    <row r="816" spans="2:9" ht="15.75" customHeight="1" x14ac:dyDescent="0.25">
      <c r="B816" s="17"/>
      <c r="I816" s="56"/>
    </row>
    <row r="817" spans="2:9" ht="15.75" customHeight="1" x14ac:dyDescent="0.25">
      <c r="B817" s="17"/>
      <c r="I817" s="56"/>
    </row>
    <row r="818" spans="2:9" ht="15.75" customHeight="1" x14ac:dyDescent="0.25">
      <c r="B818" s="17"/>
      <c r="I818" s="56"/>
    </row>
    <row r="819" spans="2:9" ht="15.75" customHeight="1" x14ac:dyDescent="0.25">
      <c r="B819" s="17"/>
      <c r="I819" s="56"/>
    </row>
    <row r="820" spans="2:9" ht="15.75" customHeight="1" x14ac:dyDescent="0.25">
      <c r="B820" s="17"/>
      <c r="I820" s="56"/>
    </row>
    <row r="821" spans="2:9" ht="15.75" customHeight="1" x14ac:dyDescent="0.25">
      <c r="B821" s="17"/>
      <c r="I821" s="56"/>
    </row>
    <row r="822" spans="2:9" ht="15.75" customHeight="1" x14ac:dyDescent="0.25">
      <c r="B822" s="17"/>
      <c r="I822" s="56"/>
    </row>
    <row r="823" spans="2:9" ht="15.75" customHeight="1" x14ac:dyDescent="0.25">
      <c r="B823" s="17"/>
      <c r="I823" s="56"/>
    </row>
    <row r="824" spans="2:9" ht="15.75" customHeight="1" x14ac:dyDescent="0.25">
      <c r="B824" s="17"/>
      <c r="I824" s="56"/>
    </row>
    <row r="825" spans="2:9" ht="15.75" customHeight="1" x14ac:dyDescent="0.25">
      <c r="B825" s="17"/>
      <c r="I825" s="56"/>
    </row>
    <row r="826" spans="2:9" ht="15.75" customHeight="1" x14ac:dyDescent="0.25">
      <c r="B826" s="17"/>
      <c r="I826" s="56"/>
    </row>
    <row r="827" spans="2:9" ht="15.75" customHeight="1" x14ac:dyDescent="0.25">
      <c r="B827" s="17"/>
      <c r="I827" s="56"/>
    </row>
    <row r="828" spans="2:9" ht="15.75" customHeight="1" x14ac:dyDescent="0.25">
      <c r="B828" s="17"/>
      <c r="I828" s="56"/>
    </row>
    <row r="829" spans="2:9" ht="15.75" customHeight="1" x14ac:dyDescent="0.25">
      <c r="B829" s="17"/>
      <c r="I829" s="56"/>
    </row>
    <row r="830" spans="2:9" ht="15.75" customHeight="1" x14ac:dyDescent="0.25">
      <c r="B830" s="17"/>
      <c r="I830" s="56"/>
    </row>
    <row r="831" spans="2:9" ht="15.75" customHeight="1" x14ac:dyDescent="0.25">
      <c r="B831" s="17"/>
      <c r="I831" s="56"/>
    </row>
    <row r="832" spans="2:9" ht="15.75" customHeight="1" x14ac:dyDescent="0.25">
      <c r="B832" s="17"/>
      <c r="I832" s="56"/>
    </row>
    <row r="833" spans="2:9" ht="15.75" customHeight="1" x14ac:dyDescent="0.25">
      <c r="B833" s="17"/>
      <c r="I833" s="56"/>
    </row>
    <row r="834" spans="2:9" ht="15.75" customHeight="1" x14ac:dyDescent="0.25">
      <c r="B834" s="17"/>
      <c r="I834" s="56"/>
    </row>
    <row r="835" spans="2:9" ht="15.75" customHeight="1" x14ac:dyDescent="0.25">
      <c r="B835" s="17"/>
      <c r="I835" s="56"/>
    </row>
    <row r="836" spans="2:9" ht="15.75" customHeight="1" x14ac:dyDescent="0.25">
      <c r="B836" s="17"/>
      <c r="I836" s="56"/>
    </row>
    <row r="837" spans="2:9" ht="15.75" customHeight="1" x14ac:dyDescent="0.25">
      <c r="B837" s="17"/>
      <c r="I837" s="56"/>
    </row>
    <row r="838" spans="2:9" ht="15.75" customHeight="1" x14ac:dyDescent="0.25">
      <c r="B838" s="17"/>
      <c r="I838" s="56"/>
    </row>
    <row r="839" spans="2:9" ht="15.75" customHeight="1" x14ac:dyDescent="0.25">
      <c r="B839" s="17"/>
      <c r="I839" s="56"/>
    </row>
    <row r="840" spans="2:9" ht="15.75" customHeight="1" x14ac:dyDescent="0.25">
      <c r="B840" s="17"/>
      <c r="I840" s="56"/>
    </row>
    <row r="841" spans="2:9" ht="15.75" customHeight="1" x14ac:dyDescent="0.25">
      <c r="B841" s="17"/>
      <c r="I841" s="56"/>
    </row>
    <row r="842" spans="2:9" ht="15.75" customHeight="1" x14ac:dyDescent="0.25">
      <c r="B842" s="17"/>
      <c r="I842" s="56"/>
    </row>
    <row r="843" spans="2:9" ht="15.75" customHeight="1" x14ac:dyDescent="0.25">
      <c r="B843" s="17"/>
      <c r="I843" s="56"/>
    </row>
    <row r="844" spans="2:9" ht="15.75" customHeight="1" x14ac:dyDescent="0.25">
      <c r="B844" s="17"/>
      <c r="I844" s="56"/>
    </row>
    <row r="845" spans="2:9" ht="15.75" customHeight="1" x14ac:dyDescent="0.25">
      <c r="B845" s="17"/>
      <c r="I845" s="56"/>
    </row>
    <row r="846" spans="2:9" ht="15.75" customHeight="1" x14ac:dyDescent="0.25">
      <c r="B846" s="17"/>
      <c r="I846" s="56"/>
    </row>
    <row r="847" spans="2:9" ht="15.75" customHeight="1" x14ac:dyDescent="0.25">
      <c r="B847" s="17"/>
      <c r="I847" s="56"/>
    </row>
    <row r="848" spans="2:9" ht="15.75" customHeight="1" x14ac:dyDescent="0.25">
      <c r="B848" s="17"/>
      <c r="I848" s="56"/>
    </row>
    <row r="849" spans="2:9" ht="15.75" customHeight="1" x14ac:dyDescent="0.25">
      <c r="B849" s="17"/>
      <c r="I849" s="56"/>
    </row>
    <row r="850" spans="2:9" ht="15.75" customHeight="1" x14ac:dyDescent="0.25">
      <c r="B850" s="17"/>
      <c r="I850" s="56"/>
    </row>
    <row r="851" spans="2:9" ht="15.75" customHeight="1" x14ac:dyDescent="0.25">
      <c r="B851" s="17"/>
      <c r="I851" s="56"/>
    </row>
    <row r="852" spans="2:9" ht="15.75" customHeight="1" x14ac:dyDescent="0.25">
      <c r="B852" s="17"/>
      <c r="I852" s="56"/>
    </row>
    <row r="853" spans="2:9" ht="15.75" customHeight="1" x14ac:dyDescent="0.25">
      <c r="B853" s="17"/>
      <c r="I853" s="56"/>
    </row>
    <row r="854" spans="2:9" ht="15.75" customHeight="1" x14ac:dyDescent="0.25">
      <c r="B854" s="17"/>
      <c r="I854" s="56"/>
    </row>
    <row r="855" spans="2:9" ht="15.75" customHeight="1" x14ac:dyDescent="0.25">
      <c r="B855" s="17"/>
      <c r="I855" s="56"/>
    </row>
    <row r="856" spans="2:9" ht="15.75" customHeight="1" x14ac:dyDescent="0.25">
      <c r="B856" s="17"/>
      <c r="I856" s="56"/>
    </row>
    <row r="857" spans="2:9" ht="15.75" customHeight="1" x14ac:dyDescent="0.25">
      <c r="B857" s="17"/>
      <c r="I857" s="56"/>
    </row>
    <row r="858" spans="2:9" ht="15.75" customHeight="1" x14ac:dyDescent="0.25">
      <c r="B858" s="17"/>
      <c r="I858" s="56"/>
    </row>
    <row r="859" spans="2:9" ht="15.75" customHeight="1" x14ac:dyDescent="0.25">
      <c r="B859" s="17"/>
      <c r="I859" s="56"/>
    </row>
    <row r="860" spans="2:9" ht="15.75" customHeight="1" x14ac:dyDescent="0.25">
      <c r="B860" s="17"/>
      <c r="I860" s="56"/>
    </row>
    <row r="861" spans="2:9" ht="15.75" customHeight="1" x14ac:dyDescent="0.25">
      <c r="B861" s="17"/>
      <c r="I861" s="56"/>
    </row>
    <row r="862" spans="2:9" ht="15.75" customHeight="1" x14ac:dyDescent="0.25">
      <c r="B862" s="17"/>
      <c r="I862" s="56"/>
    </row>
    <row r="863" spans="2:9" ht="15.75" customHeight="1" x14ac:dyDescent="0.25">
      <c r="B863" s="17"/>
      <c r="I863" s="56"/>
    </row>
    <row r="864" spans="2:9" ht="15.75" customHeight="1" x14ac:dyDescent="0.25">
      <c r="B864" s="17"/>
      <c r="I864" s="56"/>
    </row>
    <row r="865" spans="2:9" ht="15.75" customHeight="1" x14ac:dyDescent="0.25">
      <c r="B865" s="17"/>
      <c r="I865" s="56"/>
    </row>
    <row r="866" spans="2:9" ht="15.75" customHeight="1" x14ac:dyDescent="0.25">
      <c r="B866" s="17"/>
      <c r="I866" s="56"/>
    </row>
    <row r="867" spans="2:9" ht="15.75" customHeight="1" x14ac:dyDescent="0.25">
      <c r="B867" s="17"/>
      <c r="I867" s="56"/>
    </row>
    <row r="868" spans="2:9" ht="15.75" customHeight="1" x14ac:dyDescent="0.25">
      <c r="B868" s="17"/>
      <c r="I868" s="56"/>
    </row>
    <row r="869" spans="2:9" ht="15.75" customHeight="1" x14ac:dyDescent="0.25">
      <c r="B869" s="17"/>
      <c r="I869" s="56"/>
    </row>
    <row r="870" spans="2:9" ht="15.75" customHeight="1" x14ac:dyDescent="0.25">
      <c r="B870" s="17"/>
      <c r="I870" s="56"/>
    </row>
    <row r="871" spans="2:9" ht="15.75" customHeight="1" x14ac:dyDescent="0.25">
      <c r="B871" s="17"/>
      <c r="I871" s="56"/>
    </row>
    <row r="872" spans="2:9" ht="15.75" customHeight="1" x14ac:dyDescent="0.25">
      <c r="B872" s="17"/>
      <c r="I872" s="56"/>
    </row>
    <row r="873" spans="2:9" ht="15.75" customHeight="1" x14ac:dyDescent="0.25">
      <c r="B873" s="17"/>
      <c r="I873" s="56"/>
    </row>
    <row r="874" spans="2:9" ht="15.75" customHeight="1" x14ac:dyDescent="0.25">
      <c r="B874" s="17"/>
      <c r="I874" s="56"/>
    </row>
    <row r="875" spans="2:9" ht="15.75" customHeight="1" x14ac:dyDescent="0.25">
      <c r="B875" s="17"/>
      <c r="I875" s="56"/>
    </row>
    <row r="876" spans="2:9" ht="15.75" customHeight="1" x14ac:dyDescent="0.25">
      <c r="B876" s="17"/>
      <c r="I876" s="56"/>
    </row>
    <row r="877" spans="2:9" ht="15.75" customHeight="1" x14ac:dyDescent="0.25">
      <c r="B877" s="17"/>
      <c r="I877" s="56"/>
    </row>
    <row r="878" spans="2:9" ht="15.75" customHeight="1" x14ac:dyDescent="0.25">
      <c r="B878" s="17"/>
      <c r="I878" s="56"/>
    </row>
    <row r="879" spans="2:9" ht="15.75" customHeight="1" x14ac:dyDescent="0.25">
      <c r="B879" s="17"/>
      <c r="I879" s="56"/>
    </row>
    <row r="880" spans="2:9" ht="15.75" customHeight="1" x14ac:dyDescent="0.25">
      <c r="B880" s="17"/>
      <c r="I880" s="56"/>
    </row>
    <row r="881" spans="2:9" ht="15.75" customHeight="1" x14ac:dyDescent="0.25">
      <c r="B881" s="17"/>
      <c r="I881" s="56"/>
    </row>
    <row r="882" spans="2:9" ht="15.75" customHeight="1" x14ac:dyDescent="0.25">
      <c r="B882" s="17"/>
      <c r="I882" s="56"/>
    </row>
    <row r="883" spans="2:9" ht="15.75" customHeight="1" x14ac:dyDescent="0.25">
      <c r="B883" s="17"/>
      <c r="I883" s="56"/>
    </row>
    <row r="884" spans="2:9" ht="15.75" customHeight="1" x14ac:dyDescent="0.25">
      <c r="B884" s="17"/>
      <c r="I884" s="56"/>
    </row>
    <row r="885" spans="2:9" ht="15.75" customHeight="1" x14ac:dyDescent="0.25">
      <c r="B885" s="17"/>
      <c r="I885" s="56"/>
    </row>
    <row r="886" spans="2:9" ht="15.75" customHeight="1" x14ac:dyDescent="0.25">
      <c r="B886" s="17"/>
      <c r="I886" s="56"/>
    </row>
    <row r="887" spans="2:9" ht="15.75" customHeight="1" x14ac:dyDescent="0.25">
      <c r="B887" s="17"/>
      <c r="I887" s="56"/>
    </row>
    <row r="888" spans="2:9" ht="15.75" customHeight="1" x14ac:dyDescent="0.25">
      <c r="B888" s="17"/>
      <c r="I888" s="56"/>
    </row>
    <row r="889" spans="2:9" ht="15.75" customHeight="1" x14ac:dyDescent="0.25">
      <c r="B889" s="17"/>
      <c r="I889" s="56"/>
    </row>
    <row r="890" spans="2:9" ht="15.75" customHeight="1" x14ac:dyDescent="0.25">
      <c r="B890" s="17"/>
      <c r="I890" s="56"/>
    </row>
    <row r="891" spans="2:9" ht="15.75" customHeight="1" x14ac:dyDescent="0.25">
      <c r="B891" s="17"/>
      <c r="I891" s="56"/>
    </row>
    <row r="892" spans="2:9" ht="15.75" customHeight="1" x14ac:dyDescent="0.25">
      <c r="B892" s="17"/>
      <c r="I892" s="56"/>
    </row>
    <row r="893" spans="2:9" ht="15.75" customHeight="1" x14ac:dyDescent="0.25">
      <c r="B893" s="17"/>
      <c r="I893" s="56"/>
    </row>
    <row r="894" spans="2:9" ht="15.75" customHeight="1" x14ac:dyDescent="0.25">
      <c r="B894" s="17"/>
      <c r="I894" s="56"/>
    </row>
    <row r="895" spans="2:9" ht="15.75" customHeight="1" x14ac:dyDescent="0.25">
      <c r="B895" s="17"/>
      <c r="I895" s="56"/>
    </row>
    <row r="896" spans="2:9" ht="15.75" customHeight="1" x14ac:dyDescent="0.25">
      <c r="B896" s="17"/>
      <c r="I896" s="56"/>
    </row>
    <row r="897" spans="2:9" ht="15.75" customHeight="1" x14ac:dyDescent="0.25">
      <c r="B897" s="17"/>
      <c r="I897" s="56"/>
    </row>
    <row r="898" spans="2:9" ht="15.75" customHeight="1" x14ac:dyDescent="0.25">
      <c r="B898" s="17"/>
      <c r="I898" s="56"/>
    </row>
    <row r="899" spans="2:9" ht="15.75" customHeight="1" x14ac:dyDescent="0.25">
      <c r="B899" s="17"/>
      <c r="I899" s="56"/>
    </row>
    <row r="900" spans="2:9" ht="15.75" customHeight="1" x14ac:dyDescent="0.25">
      <c r="B900" s="17"/>
      <c r="I900" s="56"/>
    </row>
    <row r="901" spans="2:9" ht="15.75" customHeight="1" x14ac:dyDescent="0.25">
      <c r="B901" s="17"/>
      <c r="I901" s="56"/>
    </row>
    <row r="902" spans="2:9" ht="15.75" customHeight="1" x14ac:dyDescent="0.25">
      <c r="B902" s="17"/>
      <c r="I902" s="56"/>
    </row>
    <row r="903" spans="2:9" ht="15.75" customHeight="1" x14ac:dyDescent="0.25">
      <c r="B903" s="17"/>
      <c r="I903" s="56"/>
    </row>
    <row r="904" spans="2:9" ht="15.75" customHeight="1" x14ac:dyDescent="0.25">
      <c r="B904" s="17"/>
      <c r="I904" s="56"/>
    </row>
    <row r="905" spans="2:9" ht="15.75" customHeight="1" x14ac:dyDescent="0.25">
      <c r="B905" s="17"/>
      <c r="I905" s="56"/>
    </row>
    <row r="906" spans="2:9" ht="15.75" customHeight="1" x14ac:dyDescent="0.25">
      <c r="B906" s="17"/>
      <c r="I906" s="56"/>
    </row>
    <row r="907" spans="2:9" ht="15.75" customHeight="1" x14ac:dyDescent="0.25">
      <c r="B907" s="17"/>
      <c r="I907" s="56"/>
    </row>
    <row r="908" spans="2:9" ht="15.75" customHeight="1" x14ac:dyDescent="0.25">
      <c r="B908" s="17"/>
      <c r="I908" s="56"/>
    </row>
    <row r="909" spans="2:9" ht="15.75" customHeight="1" x14ac:dyDescent="0.25">
      <c r="B909" s="17"/>
      <c r="I909" s="56"/>
    </row>
    <row r="910" spans="2:9" ht="15.75" customHeight="1" x14ac:dyDescent="0.25">
      <c r="B910" s="17"/>
      <c r="I910" s="56"/>
    </row>
    <row r="911" spans="2:9" ht="15.75" customHeight="1" x14ac:dyDescent="0.25">
      <c r="B911" s="17"/>
      <c r="I911" s="56"/>
    </row>
    <row r="912" spans="2:9" ht="15.75" customHeight="1" x14ac:dyDescent="0.25">
      <c r="B912" s="17"/>
      <c r="I912" s="56"/>
    </row>
    <row r="913" spans="2:9" ht="15.75" customHeight="1" x14ac:dyDescent="0.25">
      <c r="B913" s="17"/>
      <c r="I913" s="56"/>
    </row>
    <row r="914" spans="2:9" ht="15.75" customHeight="1" x14ac:dyDescent="0.25">
      <c r="B914" s="17"/>
      <c r="I914" s="56"/>
    </row>
    <row r="915" spans="2:9" ht="15.75" customHeight="1" x14ac:dyDescent="0.25">
      <c r="B915" s="17"/>
      <c r="I915" s="56"/>
    </row>
    <row r="916" spans="2:9" ht="15.75" customHeight="1" x14ac:dyDescent="0.25">
      <c r="B916" s="17"/>
      <c r="I916" s="56"/>
    </row>
    <row r="917" spans="2:9" ht="15.75" customHeight="1" x14ac:dyDescent="0.25">
      <c r="B917" s="17"/>
      <c r="I917" s="56"/>
    </row>
    <row r="918" spans="2:9" ht="15.75" customHeight="1" x14ac:dyDescent="0.25">
      <c r="B918" s="17"/>
      <c r="I918" s="56"/>
    </row>
    <row r="919" spans="2:9" ht="15.75" customHeight="1" x14ac:dyDescent="0.25">
      <c r="B919" s="17"/>
      <c r="I919" s="56"/>
    </row>
    <row r="920" spans="2:9" ht="15.75" customHeight="1" x14ac:dyDescent="0.25">
      <c r="B920" s="17"/>
      <c r="I920" s="56"/>
    </row>
    <row r="921" spans="2:9" ht="15.75" customHeight="1" x14ac:dyDescent="0.25">
      <c r="B921" s="17"/>
      <c r="I921" s="56"/>
    </row>
    <row r="922" spans="2:9" ht="15.75" customHeight="1" x14ac:dyDescent="0.25">
      <c r="B922" s="17"/>
      <c r="I922" s="56"/>
    </row>
    <row r="923" spans="2:9" ht="15.75" customHeight="1" x14ac:dyDescent="0.25">
      <c r="B923" s="17"/>
      <c r="I923" s="56"/>
    </row>
    <row r="924" spans="2:9" ht="15.75" customHeight="1" x14ac:dyDescent="0.25">
      <c r="B924" s="17"/>
      <c r="I924" s="56"/>
    </row>
    <row r="925" spans="2:9" ht="15.75" customHeight="1" x14ac:dyDescent="0.25">
      <c r="B925" s="17"/>
      <c r="I925" s="56"/>
    </row>
    <row r="926" spans="2:9" ht="15.75" customHeight="1" x14ac:dyDescent="0.25">
      <c r="B926" s="17"/>
      <c r="I926" s="56"/>
    </row>
    <row r="927" spans="2:9" ht="15.75" customHeight="1" x14ac:dyDescent="0.25">
      <c r="B927" s="17"/>
      <c r="I927" s="56"/>
    </row>
    <row r="928" spans="2:9" ht="15.75" customHeight="1" x14ac:dyDescent="0.25">
      <c r="B928" s="17"/>
      <c r="I928" s="56"/>
    </row>
    <row r="929" spans="2:9" ht="15.75" customHeight="1" x14ac:dyDescent="0.25">
      <c r="B929" s="17"/>
      <c r="I929" s="56"/>
    </row>
    <row r="930" spans="2:9" ht="15.75" customHeight="1" x14ac:dyDescent="0.25">
      <c r="B930" s="17"/>
      <c r="I930" s="56"/>
    </row>
    <row r="931" spans="2:9" ht="15.75" customHeight="1" x14ac:dyDescent="0.25">
      <c r="B931" s="17"/>
      <c r="I931" s="56"/>
    </row>
    <row r="932" spans="2:9" ht="15.75" customHeight="1" x14ac:dyDescent="0.25">
      <c r="B932" s="17"/>
      <c r="I932" s="56"/>
    </row>
    <row r="933" spans="2:9" ht="15.75" customHeight="1" x14ac:dyDescent="0.25">
      <c r="B933" s="17"/>
      <c r="I933" s="56"/>
    </row>
    <row r="934" spans="2:9" ht="15.75" customHeight="1" x14ac:dyDescent="0.25">
      <c r="B934" s="17"/>
      <c r="I934" s="56"/>
    </row>
    <row r="935" spans="2:9" ht="15.75" customHeight="1" x14ac:dyDescent="0.25">
      <c r="B935" s="17"/>
      <c r="I935" s="56"/>
    </row>
    <row r="936" spans="2:9" ht="15.75" customHeight="1" x14ac:dyDescent="0.25">
      <c r="B936" s="17"/>
      <c r="I936" s="56"/>
    </row>
    <row r="937" spans="2:9" ht="15.75" customHeight="1" x14ac:dyDescent="0.25">
      <c r="B937" s="17"/>
      <c r="I937" s="56"/>
    </row>
    <row r="938" spans="2:9" ht="15.75" customHeight="1" x14ac:dyDescent="0.25">
      <c r="B938" s="17"/>
      <c r="I938" s="56"/>
    </row>
    <row r="939" spans="2:9" ht="15.75" customHeight="1" x14ac:dyDescent="0.25">
      <c r="B939" s="17"/>
      <c r="I939" s="56"/>
    </row>
    <row r="940" spans="2:9" ht="15.75" customHeight="1" x14ac:dyDescent="0.25">
      <c r="B940" s="17"/>
      <c r="I940" s="56"/>
    </row>
    <row r="941" spans="2:9" ht="15.75" customHeight="1" x14ac:dyDescent="0.25">
      <c r="B941" s="17"/>
      <c r="I941" s="56"/>
    </row>
    <row r="942" spans="2:9" ht="15.75" customHeight="1" x14ac:dyDescent="0.25">
      <c r="B942" s="17"/>
      <c r="I942" s="56"/>
    </row>
    <row r="943" spans="2:9" ht="15.75" customHeight="1" x14ac:dyDescent="0.25">
      <c r="B943" s="17"/>
      <c r="I943" s="56"/>
    </row>
    <row r="944" spans="2:9" ht="15.75" customHeight="1" x14ac:dyDescent="0.25">
      <c r="B944" s="17"/>
      <c r="I944" s="56"/>
    </row>
    <row r="945" spans="2:9" ht="15.75" customHeight="1" x14ac:dyDescent="0.25">
      <c r="B945" s="17"/>
      <c r="I945" s="56"/>
    </row>
    <row r="946" spans="2:9" ht="15.75" customHeight="1" x14ac:dyDescent="0.25">
      <c r="B946" s="17"/>
      <c r="I946" s="56"/>
    </row>
    <row r="947" spans="2:9" ht="15.75" customHeight="1" x14ac:dyDescent="0.25">
      <c r="B947" s="17"/>
      <c r="I947" s="56"/>
    </row>
    <row r="948" spans="2:9" ht="15.75" customHeight="1" x14ac:dyDescent="0.25">
      <c r="B948" s="17"/>
      <c r="I948" s="56"/>
    </row>
    <row r="949" spans="2:9" ht="15.75" customHeight="1" x14ac:dyDescent="0.25">
      <c r="B949" s="17"/>
      <c r="I949" s="56"/>
    </row>
    <row r="950" spans="2:9" ht="15.75" customHeight="1" x14ac:dyDescent="0.25">
      <c r="B950" s="17"/>
      <c r="I950" s="56"/>
    </row>
    <row r="951" spans="2:9" ht="15.75" customHeight="1" x14ac:dyDescent="0.25">
      <c r="B951" s="17"/>
      <c r="I951" s="56"/>
    </row>
    <row r="952" spans="2:9" ht="15.75" customHeight="1" x14ac:dyDescent="0.25">
      <c r="B952" s="17"/>
      <c r="I952" s="56"/>
    </row>
    <row r="953" spans="2:9" ht="15.75" customHeight="1" x14ac:dyDescent="0.25">
      <c r="B953" s="17"/>
      <c r="I953" s="56"/>
    </row>
    <row r="954" spans="2:9" ht="15.75" customHeight="1" x14ac:dyDescent="0.25">
      <c r="B954" s="17"/>
      <c r="I954" s="56"/>
    </row>
    <row r="955" spans="2:9" ht="15.75" customHeight="1" x14ac:dyDescent="0.25">
      <c r="B955" s="17"/>
      <c r="I955" s="56"/>
    </row>
    <row r="956" spans="2:9" ht="15.75" customHeight="1" x14ac:dyDescent="0.25">
      <c r="B956" s="17"/>
      <c r="I956" s="56"/>
    </row>
    <row r="957" spans="2:9" ht="15.75" customHeight="1" x14ac:dyDescent="0.25">
      <c r="B957" s="17"/>
      <c r="I957" s="56"/>
    </row>
    <row r="958" spans="2:9" ht="15.75" customHeight="1" x14ac:dyDescent="0.25">
      <c r="B958" s="17"/>
      <c r="I958" s="56"/>
    </row>
    <row r="959" spans="2:9" ht="15.75" customHeight="1" x14ac:dyDescent="0.25">
      <c r="B959" s="17"/>
      <c r="I959" s="56"/>
    </row>
    <row r="960" spans="2:9" ht="15.75" customHeight="1" x14ac:dyDescent="0.25">
      <c r="B960" s="17"/>
      <c r="I960" s="56"/>
    </row>
    <row r="961" spans="2:9" ht="15.75" customHeight="1" x14ac:dyDescent="0.25">
      <c r="B961" s="17"/>
      <c r="I961" s="56"/>
    </row>
    <row r="962" spans="2:9" ht="15.75" customHeight="1" x14ac:dyDescent="0.25">
      <c r="B962" s="17"/>
      <c r="I962" s="56"/>
    </row>
    <row r="963" spans="2:9" ht="15.75" customHeight="1" x14ac:dyDescent="0.25">
      <c r="B963" s="17"/>
      <c r="I963" s="56"/>
    </row>
    <row r="964" spans="2:9" ht="15.75" customHeight="1" x14ac:dyDescent="0.25">
      <c r="B964" s="17"/>
      <c r="I964" s="56"/>
    </row>
    <row r="965" spans="2:9" ht="15.75" customHeight="1" x14ac:dyDescent="0.25">
      <c r="B965" s="17"/>
      <c r="I965" s="56"/>
    </row>
    <row r="966" spans="2:9" ht="15.75" customHeight="1" x14ac:dyDescent="0.25">
      <c r="B966" s="17"/>
      <c r="I966" s="56"/>
    </row>
    <row r="967" spans="2:9" ht="15.75" customHeight="1" x14ac:dyDescent="0.25">
      <c r="B967" s="17"/>
      <c r="I967" s="56"/>
    </row>
    <row r="968" spans="2:9" ht="15.75" customHeight="1" x14ac:dyDescent="0.25">
      <c r="B968" s="17"/>
      <c r="I968" s="56"/>
    </row>
    <row r="969" spans="2:9" ht="15.75" customHeight="1" x14ac:dyDescent="0.25">
      <c r="B969" s="17"/>
      <c r="I969" s="56"/>
    </row>
    <row r="970" spans="2:9" ht="15.75" customHeight="1" x14ac:dyDescent="0.25">
      <c r="B970" s="17"/>
      <c r="I970" s="56"/>
    </row>
    <row r="971" spans="2:9" ht="15.75" customHeight="1" x14ac:dyDescent="0.25">
      <c r="B971" s="17"/>
      <c r="I971" s="56"/>
    </row>
    <row r="972" spans="2:9" ht="15.75" customHeight="1" x14ac:dyDescent="0.25">
      <c r="B972" s="17"/>
      <c r="I972" s="56"/>
    </row>
    <row r="973" spans="2:9" ht="15.75" customHeight="1" x14ac:dyDescent="0.25">
      <c r="B973" s="17"/>
      <c r="I973" s="56"/>
    </row>
    <row r="974" spans="2:9" ht="15.75" customHeight="1" x14ac:dyDescent="0.25">
      <c r="B974" s="17"/>
      <c r="I974" s="56"/>
    </row>
    <row r="975" spans="2:9" ht="15.75" customHeight="1" x14ac:dyDescent="0.25">
      <c r="B975" s="17"/>
      <c r="I975" s="56"/>
    </row>
    <row r="976" spans="2:9" ht="15.75" customHeight="1" x14ac:dyDescent="0.25">
      <c r="B976" s="17"/>
      <c r="I976" s="56"/>
    </row>
    <row r="977" spans="2:9" ht="15.75" customHeight="1" x14ac:dyDescent="0.25">
      <c r="B977" s="17"/>
      <c r="I977" s="56"/>
    </row>
    <row r="978" spans="2:9" ht="15.75" customHeight="1" x14ac:dyDescent="0.25">
      <c r="B978" s="17"/>
      <c r="I978" s="56"/>
    </row>
    <row r="979" spans="2:9" ht="15.75" customHeight="1" x14ac:dyDescent="0.25">
      <c r="B979" s="17"/>
      <c r="I979" s="56"/>
    </row>
    <row r="980" spans="2:9" ht="15.75" customHeight="1" x14ac:dyDescent="0.25">
      <c r="B980" s="17"/>
      <c r="I980" s="56"/>
    </row>
    <row r="981" spans="2:9" ht="15.75" customHeight="1" x14ac:dyDescent="0.25">
      <c r="B981" s="17"/>
      <c r="I981" s="56"/>
    </row>
    <row r="982" spans="2:9" ht="15.75" customHeight="1" x14ac:dyDescent="0.25">
      <c r="B982" s="17"/>
      <c r="I982" s="56"/>
    </row>
    <row r="983" spans="2:9" ht="15.75" customHeight="1" x14ac:dyDescent="0.25">
      <c r="B983" s="17"/>
      <c r="I983" s="56"/>
    </row>
    <row r="984" spans="2:9" ht="15.75" customHeight="1" x14ac:dyDescent="0.25">
      <c r="B984" s="17"/>
      <c r="I984" s="56"/>
    </row>
    <row r="985" spans="2:9" ht="15.75" customHeight="1" x14ac:dyDescent="0.25">
      <c r="B985" s="17"/>
      <c r="I985" s="56"/>
    </row>
    <row r="986" spans="2:9" ht="15.75" customHeight="1" x14ac:dyDescent="0.25">
      <c r="B986" s="17"/>
      <c r="I986" s="56"/>
    </row>
    <row r="987" spans="2:9" ht="15.75" customHeight="1" x14ac:dyDescent="0.25">
      <c r="B987" s="17"/>
      <c r="I987" s="56"/>
    </row>
    <row r="988" spans="2:9" ht="15.75" customHeight="1" x14ac:dyDescent="0.25">
      <c r="B988" s="17"/>
      <c r="I988" s="56"/>
    </row>
    <row r="989" spans="2:9" ht="15.75" customHeight="1" x14ac:dyDescent="0.25">
      <c r="B989" s="17"/>
      <c r="I989" s="56"/>
    </row>
    <row r="990" spans="2:9" ht="15.75" customHeight="1" x14ac:dyDescent="0.25">
      <c r="B990" s="17"/>
      <c r="I990" s="56"/>
    </row>
    <row r="991" spans="2:9" ht="15.75" customHeight="1" x14ac:dyDescent="0.25">
      <c r="B991" s="17"/>
      <c r="I991" s="56"/>
    </row>
    <row r="992" spans="2:9" ht="15.75" customHeight="1" x14ac:dyDescent="0.25">
      <c r="B992" s="17"/>
      <c r="I992" s="56"/>
    </row>
    <row r="993" spans="2:9" ht="15.75" customHeight="1" x14ac:dyDescent="0.25">
      <c r="B993" s="17"/>
      <c r="I993" s="56"/>
    </row>
    <row r="994" spans="2:9" ht="15.75" customHeight="1" x14ac:dyDescent="0.25">
      <c r="B994" s="17"/>
      <c r="I994" s="56"/>
    </row>
    <row r="995" spans="2:9" ht="15.75" customHeight="1" x14ac:dyDescent="0.25">
      <c r="B995" s="17"/>
      <c r="I995" s="56"/>
    </row>
    <row r="996" spans="2:9" ht="15.75" customHeight="1" x14ac:dyDescent="0.25">
      <c r="B996" s="17"/>
      <c r="I996" s="56"/>
    </row>
    <row r="997" spans="2:9" ht="15.75" customHeight="1" x14ac:dyDescent="0.25">
      <c r="B997" s="17"/>
      <c r="I997" s="56"/>
    </row>
    <row r="998" spans="2:9" ht="15.75" customHeight="1" x14ac:dyDescent="0.25">
      <c r="B998" s="17"/>
      <c r="I998" s="56"/>
    </row>
    <row r="999" spans="2:9" ht="15.75" customHeight="1" x14ac:dyDescent="0.25">
      <c r="B999" s="17"/>
      <c r="I999" s="56"/>
    </row>
    <row r="1000" spans="2:9" ht="15.75" customHeight="1" x14ac:dyDescent="0.25">
      <c r="B1000" s="17"/>
      <c r="I1000" s="56"/>
    </row>
    <row r="1001" spans="2:9" ht="15.75" customHeight="1" x14ac:dyDescent="0.25">
      <c r="B1001" s="17"/>
      <c r="I1001" s="56"/>
    </row>
    <row r="1002" spans="2:9" ht="15.75" customHeight="1" x14ac:dyDescent="0.25">
      <c r="B1002" s="17"/>
      <c r="I1002" s="56"/>
    </row>
    <row r="1003" spans="2:9" ht="15.75" customHeight="1" x14ac:dyDescent="0.25">
      <c r="B1003" s="17"/>
      <c r="I1003" s="56"/>
    </row>
    <row r="1004" spans="2:9" ht="15.75" customHeight="1" x14ac:dyDescent="0.25">
      <c r="B1004" s="17"/>
      <c r="I1004" s="56"/>
    </row>
    <row r="1005" spans="2:9" ht="15.75" customHeight="1" x14ac:dyDescent="0.25">
      <c r="B1005" s="17"/>
      <c r="I1005" s="56"/>
    </row>
    <row r="1006" spans="2:9" ht="15.75" customHeight="1" x14ac:dyDescent="0.25">
      <c r="B1006" s="17"/>
      <c r="I1006" s="56"/>
    </row>
    <row r="1007" spans="2:9" ht="15.75" customHeight="1" x14ac:dyDescent="0.25">
      <c r="B1007" s="17"/>
      <c r="I1007" s="56"/>
    </row>
    <row r="1008" spans="2:9" ht="15.75" customHeight="1" x14ac:dyDescent="0.25">
      <c r="B1008" s="17"/>
      <c r="I1008" s="56"/>
    </row>
    <row r="1009" spans="2:9" ht="15.75" customHeight="1" x14ac:dyDescent="0.25">
      <c r="B1009" s="17"/>
      <c r="I1009" s="56"/>
    </row>
    <row r="1010" spans="2:9" ht="15.75" customHeight="1" x14ac:dyDescent="0.25">
      <c r="B1010" s="17"/>
      <c r="I1010" s="56"/>
    </row>
    <row r="1011" spans="2:9" ht="15.75" customHeight="1" x14ac:dyDescent="0.25">
      <c r="B1011" s="17"/>
      <c r="I1011" s="56"/>
    </row>
    <row r="1012" spans="2:9" ht="15.75" customHeight="1" x14ac:dyDescent="0.25">
      <c r="B1012" s="17"/>
      <c r="I1012" s="56"/>
    </row>
    <row r="1013" spans="2:9" ht="15.75" customHeight="1" x14ac:dyDescent="0.25">
      <c r="B1013" s="17"/>
      <c r="I1013" s="56"/>
    </row>
    <row r="1014" spans="2:9" ht="15.75" customHeight="1" x14ac:dyDescent="0.25">
      <c r="B1014" s="17"/>
      <c r="I1014" s="56"/>
    </row>
    <row r="1015" spans="2:9" ht="15.75" customHeight="1" x14ac:dyDescent="0.25">
      <c r="B1015" s="17"/>
      <c r="I1015" s="56"/>
    </row>
    <row r="1016" spans="2:9" ht="15.75" customHeight="1" x14ac:dyDescent="0.25">
      <c r="B1016" s="17"/>
      <c r="I1016" s="56"/>
    </row>
    <row r="1017" spans="2:9" ht="15.75" customHeight="1" x14ac:dyDescent="0.25">
      <c r="B1017" s="17"/>
      <c r="I1017" s="56"/>
    </row>
    <row r="1018" spans="2:9" ht="15.75" customHeight="1" x14ac:dyDescent="0.25">
      <c r="B1018" s="17"/>
      <c r="I1018" s="56"/>
    </row>
    <row r="1019" spans="2:9" ht="15.75" customHeight="1" x14ac:dyDescent="0.25">
      <c r="B1019" s="17"/>
      <c r="I1019" s="56"/>
    </row>
    <row r="1020" spans="2:9" ht="15.75" customHeight="1" x14ac:dyDescent="0.25">
      <c r="B1020" s="17"/>
      <c r="I1020" s="56"/>
    </row>
    <row r="1021" spans="2:9" ht="15.75" customHeight="1" x14ac:dyDescent="0.25">
      <c r="B1021" s="17"/>
      <c r="I1021" s="56"/>
    </row>
    <row r="1022" spans="2:9" ht="15.75" customHeight="1" x14ac:dyDescent="0.25">
      <c r="B1022" s="17"/>
      <c r="I1022" s="56"/>
    </row>
    <row r="1023" spans="2:9" ht="15.75" customHeight="1" x14ac:dyDescent="0.25">
      <c r="B1023" s="17"/>
      <c r="I1023" s="56"/>
    </row>
    <row r="1024" spans="2:9" ht="15.75" customHeight="1" x14ac:dyDescent="0.25">
      <c r="B1024" s="17"/>
      <c r="I1024" s="56"/>
    </row>
    <row r="1025" spans="2:9" ht="15.75" customHeight="1" x14ac:dyDescent="0.25">
      <c r="B1025" s="17"/>
      <c r="I1025" s="56"/>
    </row>
    <row r="1026" spans="2:9" ht="15.75" customHeight="1" x14ac:dyDescent="0.25">
      <c r="B1026" s="17"/>
      <c r="I1026" s="56"/>
    </row>
    <row r="1027" spans="2:9" ht="15.75" customHeight="1" x14ac:dyDescent="0.25">
      <c r="B1027" s="17"/>
      <c r="I1027" s="56"/>
    </row>
    <row r="1028" spans="2:9" ht="15.75" customHeight="1" x14ac:dyDescent="0.25">
      <c r="B1028" s="17"/>
      <c r="I1028" s="56"/>
    </row>
    <row r="1029" spans="2:9" ht="15.75" customHeight="1" x14ac:dyDescent="0.25">
      <c r="B1029" s="17"/>
      <c r="I1029" s="56"/>
    </row>
    <row r="1030" spans="2:9" ht="15.75" customHeight="1" x14ac:dyDescent="0.25">
      <c r="B1030" s="17"/>
      <c r="I1030" s="56"/>
    </row>
    <row r="1031" spans="2:9" ht="15.75" customHeight="1" x14ac:dyDescent="0.25">
      <c r="B1031" s="17"/>
      <c r="I1031" s="56"/>
    </row>
    <row r="1032" spans="2:9" ht="15.75" customHeight="1" x14ac:dyDescent="0.25">
      <c r="B1032" s="17"/>
      <c r="I1032" s="56"/>
    </row>
    <row r="1033" spans="2:9" ht="15.75" customHeight="1" x14ac:dyDescent="0.25">
      <c r="B1033" s="17"/>
      <c r="I1033" s="56"/>
    </row>
    <row r="1034" spans="2:9" ht="15.75" customHeight="1" x14ac:dyDescent="0.25">
      <c r="B1034" s="17"/>
      <c r="I1034" s="56"/>
    </row>
    <row r="1035" spans="2:9" ht="15.75" customHeight="1" x14ac:dyDescent="0.25">
      <c r="B1035" s="17"/>
      <c r="I1035" s="56"/>
    </row>
    <row r="1036" spans="2:9" ht="15.75" customHeight="1" x14ac:dyDescent="0.25">
      <c r="B1036" s="17"/>
      <c r="I1036" s="56"/>
    </row>
    <row r="1037" spans="2:9" ht="15.75" customHeight="1" x14ac:dyDescent="0.25">
      <c r="B1037" s="17"/>
      <c r="I1037" s="56"/>
    </row>
    <row r="1038" spans="2:9" ht="15.75" customHeight="1" x14ac:dyDescent="0.25">
      <c r="B1038" s="17"/>
      <c r="I1038" s="56"/>
    </row>
    <row r="1039" spans="2:9" ht="15.75" customHeight="1" x14ac:dyDescent="0.25">
      <c r="B1039" s="17"/>
      <c r="I1039" s="56"/>
    </row>
    <row r="1040" spans="2:9" ht="15.75" customHeight="1" x14ac:dyDescent="0.25">
      <c r="B1040" s="17"/>
      <c r="I1040" s="56"/>
    </row>
    <row r="1041" spans="2:9" ht="15.75" customHeight="1" x14ac:dyDescent="0.25">
      <c r="B1041" s="17"/>
      <c r="I1041" s="56"/>
    </row>
    <row r="1042" spans="2:9" ht="15.75" customHeight="1" x14ac:dyDescent="0.25">
      <c r="B1042" s="17"/>
      <c r="I1042" s="56"/>
    </row>
    <row r="1043" spans="2:9" ht="15.75" customHeight="1" x14ac:dyDescent="0.25">
      <c r="B1043" s="17"/>
      <c r="I1043" s="56"/>
    </row>
    <row r="1044" spans="2:9" ht="15.75" customHeight="1" x14ac:dyDescent="0.25">
      <c r="B1044" s="17"/>
      <c r="I1044" s="56"/>
    </row>
    <row r="1045" spans="2:9" ht="15.75" customHeight="1" x14ac:dyDescent="0.25">
      <c r="B1045" s="17"/>
      <c r="I1045" s="56"/>
    </row>
    <row r="1046" spans="2:9" ht="15.75" customHeight="1" x14ac:dyDescent="0.25">
      <c r="B1046" s="17"/>
      <c r="I1046" s="56"/>
    </row>
    <row r="1047" spans="2:9" ht="15.75" customHeight="1" x14ac:dyDescent="0.25">
      <c r="B1047" s="17"/>
      <c r="I1047" s="56"/>
    </row>
    <row r="1048" spans="2:9" ht="15.75" customHeight="1" x14ac:dyDescent="0.25">
      <c r="B1048" s="17"/>
      <c r="I1048" s="56"/>
    </row>
    <row r="1049" spans="2:9" ht="15.75" customHeight="1" x14ac:dyDescent="0.25">
      <c r="B1049" s="17"/>
      <c r="I1049" s="56"/>
    </row>
    <row r="1050" spans="2:9" ht="15.75" customHeight="1" x14ac:dyDescent="0.25">
      <c r="B1050" s="17"/>
      <c r="I1050" s="56"/>
    </row>
    <row r="1051" spans="2:9" ht="15.75" customHeight="1" x14ac:dyDescent="0.25">
      <c r="B1051" s="17"/>
      <c r="I1051" s="56"/>
    </row>
    <row r="1052" spans="2:9" ht="15.75" customHeight="1" x14ac:dyDescent="0.25">
      <c r="B1052" s="17"/>
      <c r="I1052" s="56"/>
    </row>
    <row r="1053" spans="2:9" ht="15.75" customHeight="1" x14ac:dyDescent="0.25">
      <c r="B1053" s="17"/>
      <c r="I1053" s="56"/>
    </row>
    <row r="1054" spans="2:9" ht="15.75" customHeight="1" x14ac:dyDescent="0.25">
      <c r="B1054" s="17"/>
      <c r="I1054" s="56"/>
    </row>
    <row r="1055" spans="2:9" ht="15.75" customHeight="1" x14ac:dyDescent="0.25">
      <c r="B1055" s="17"/>
      <c r="I1055" s="56"/>
    </row>
    <row r="1056" spans="2:9" ht="15.75" customHeight="1" x14ac:dyDescent="0.25">
      <c r="B1056" s="17"/>
      <c r="I1056" s="56"/>
    </row>
    <row r="1057" spans="2:9" ht="15.75" customHeight="1" x14ac:dyDescent="0.25">
      <c r="B1057" s="17"/>
      <c r="I1057" s="56"/>
    </row>
    <row r="1058" spans="2:9" ht="15.75" customHeight="1" x14ac:dyDescent="0.25">
      <c r="B1058" s="17"/>
      <c r="I1058" s="56"/>
    </row>
    <row r="1059" spans="2:9" ht="15.75" customHeight="1" x14ac:dyDescent="0.25">
      <c r="B1059" s="17"/>
      <c r="I1059" s="56"/>
    </row>
    <row r="1060" spans="2:9" ht="15.75" customHeight="1" x14ac:dyDescent="0.25">
      <c r="B1060" s="17"/>
      <c r="I1060" s="56"/>
    </row>
    <row r="1061" spans="2:9" ht="15.75" customHeight="1" x14ac:dyDescent="0.25">
      <c r="B1061" s="17"/>
      <c r="I1061" s="56"/>
    </row>
    <row r="1062" spans="2:9" ht="15.75" customHeight="1" x14ac:dyDescent="0.25">
      <c r="B1062" s="17"/>
      <c r="I1062" s="56"/>
    </row>
    <row r="1063" spans="2:9" ht="15.75" customHeight="1" x14ac:dyDescent="0.25">
      <c r="B1063" s="17"/>
      <c r="I1063" s="56"/>
    </row>
    <row r="1064" spans="2:9" ht="15.75" customHeight="1" x14ac:dyDescent="0.25">
      <c r="B1064" s="17"/>
      <c r="I1064" s="56"/>
    </row>
    <row r="1065" spans="2:9" ht="15.75" customHeight="1" x14ac:dyDescent="0.25">
      <c r="B1065" s="17"/>
      <c r="I1065" s="56"/>
    </row>
    <row r="1066" spans="2:9" ht="15.75" customHeight="1" x14ac:dyDescent="0.25">
      <c r="B1066" s="17"/>
      <c r="I1066" s="56"/>
    </row>
    <row r="1067" spans="2:9" ht="15.75" customHeight="1" x14ac:dyDescent="0.25">
      <c r="B1067" s="17"/>
      <c r="I1067" s="56"/>
    </row>
    <row r="1068" spans="2:9" ht="15.75" customHeight="1" x14ac:dyDescent="0.25">
      <c r="B1068" s="17"/>
      <c r="I1068" s="56"/>
    </row>
    <row r="1069" spans="2:9" ht="15.75" customHeight="1" x14ac:dyDescent="0.25">
      <c r="B1069" s="17"/>
      <c r="I1069" s="56"/>
    </row>
    <row r="1070" spans="2:9" ht="15.75" customHeight="1" x14ac:dyDescent="0.25">
      <c r="B1070" s="17"/>
      <c r="I1070" s="56"/>
    </row>
    <row r="1071" spans="2:9" ht="15.75" customHeight="1" x14ac:dyDescent="0.25">
      <c r="B1071" s="17"/>
      <c r="I1071" s="56"/>
    </row>
    <row r="1072" spans="2:9" ht="15.75" customHeight="1" x14ac:dyDescent="0.25">
      <c r="B1072" s="17"/>
      <c r="I1072" s="56"/>
    </row>
    <row r="1073" spans="2:9" ht="15.75" customHeight="1" x14ac:dyDescent="0.25">
      <c r="B1073" s="17"/>
      <c r="I1073" s="56"/>
    </row>
    <row r="1074" spans="2:9" ht="15.75" customHeight="1" x14ac:dyDescent="0.25">
      <c r="B1074" s="17"/>
      <c r="I1074" s="56"/>
    </row>
    <row r="1075" spans="2:9" ht="15.75" customHeight="1" x14ac:dyDescent="0.25">
      <c r="B1075" s="17"/>
      <c r="I1075" s="56"/>
    </row>
    <row r="1076" spans="2:9" ht="15.75" customHeight="1" x14ac:dyDescent="0.25">
      <c r="B1076" s="17"/>
      <c r="I1076" s="56"/>
    </row>
    <row r="1077" spans="2:9" ht="15.75" customHeight="1" x14ac:dyDescent="0.25">
      <c r="B1077" s="17"/>
      <c r="I1077" s="56"/>
    </row>
    <row r="1078" spans="2:9" ht="15.75" customHeight="1" x14ac:dyDescent="0.25">
      <c r="B1078" s="17"/>
      <c r="I1078" s="56"/>
    </row>
    <row r="1079" spans="2:9" ht="15.75" customHeight="1" x14ac:dyDescent="0.25">
      <c r="B1079" s="17"/>
      <c r="I1079" s="56"/>
    </row>
    <row r="1080" spans="2:9" ht="15.75" customHeight="1" x14ac:dyDescent="0.25">
      <c r="B1080" s="17"/>
      <c r="I1080" s="56"/>
    </row>
    <row r="1081" spans="2:9" ht="15.75" customHeight="1" x14ac:dyDescent="0.25">
      <c r="B1081" s="17"/>
      <c r="I1081" s="56"/>
    </row>
    <row r="1082" spans="2:9" ht="15.75" customHeight="1" x14ac:dyDescent="0.25">
      <c r="B1082" s="17"/>
      <c r="I1082" s="56"/>
    </row>
    <row r="1083" spans="2:9" ht="15.75" customHeight="1" x14ac:dyDescent="0.25">
      <c r="B1083" s="17"/>
      <c r="I1083" s="56"/>
    </row>
    <row r="1084" spans="2:9" ht="15.75" customHeight="1" x14ac:dyDescent="0.25">
      <c r="B1084" s="17"/>
      <c r="I1084" s="56"/>
    </row>
    <row r="1085" spans="2:9" ht="15.75" customHeight="1" x14ac:dyDescent="0.25">
      <c r="B1085" s="17"/>
      <c r="I1085" s="56"/>
    </row>
    <row r="1086" spans="2:9" ht="15.75" customHeight="1" x14ac:dyDescent="0.25">
      <c r="B1086" s="17"/>
      <c r="I1086" s="56"/>
    </row>
    <row r="1087" spans="2:9" ht="15.75" customHeight="1" x14ac:dyDescent="0.25">
      <c r="B1087" s="17"/>
      <c r="I1087" s="56"/>
    </row>
    <row r="1088" spans="2:9" ht="15.75" customHeight="1" x14ac:dyDescent="0.25">
      <c r="B1088" s="17"/>
      <c r="I1088" s="56"/>
    </row>
    <row r="1089" spans="2:9" ht="15.75" customHeight="1" x14ac:dyDescent="0.25">
      <c r="B1089" s="17"/>
      <c r="I1089" s="56"/>
    </row>
    <row r="1090" spans="2:9" ht="15.75" customHeight="1" x14ac:dyDescent="0.25">
      <c r="B1090" s="17"/>
      <c r="I1090" s="56"/>
    </row>
    <row r="1091" spans="2:9" ht="15.75" customHeight="1" x14ac:dyDescent="0.25">
      <c r="B1091" s="17"/>
      <c r="I1091" s="56"/>
    </row>
    <row r="1092" spans="2:9" ht="15.75" customHeight="1" x14ac:dyDescent="0.25">
      <c r="B1092" s="17"/>
      <c r="I1092" s="56"/>
    </row>
    <row r="1093" spans="2:9" ht="15.75" customHeight="1" x14ac:dyDescent="0.25">
      <c r="B1093" s="17"/>
      <c r="I1093" s="56"/>
    </row>
    <row r="1094" spans="2:9" ht="15.75" customHeight="1" x14ac:dyDescent="0.25">
      <c r="B1094" s="17"/>
      <c r="I1094" s="56"/>
    </row>
    <row r="1095" spans="2:9" ht="15.75" customHeight="1" x14ac:dyDescent="0.25">
      <c r="B1095" s="17"/>
      <c r="I1095" s="56"/>
    </row>
    <row r="1096" spans="2:9" ht="15.75" customHeight="1" x14ac:dyDescent="0.25">
      <c r="B1096" s="17"/>
      <c r="I1096" s="56"/>
    </row>
    <row r="1097" spans="2:9" ht="15.75" customHeight="1" x14ac:dyDescent="0.25">
      <c r="B1097" s="17"/>
      <c r="I1097" s="56"/>
    </row>
    <row r="1098" spans="2:9" ht="15.75" customHeight="1" x14ac:dyDescent="0.25">
      <c r="B1098" s="17"/>
      <c r="I1098" s="56"/>
    </row>
    <row r="1099" spans="2:9" ht="15.75" customHeight="1" x14ac:dyDescent="0.25">
      <c r="B1099" s="17"/>
      <c r="I1099" s="56"/>
    </row>
    <row r="1100" spans="2:9" ht="15.75" customHeight="1" x14ac:dyDescent="0.25">
      <c r="B1100" s="17"/>
      <c r="I1100" s="56"/>
    </row>
    <row r="1101" spans="2:9" ht="15.75" customHeight="1" x14ac:dyDescent="0.25">
      <c r="B1101" s="17"/>
      <c r="I1101" s="56"/>
    </row>
    <row r="1102" spans="2:9" ht="15.75" customHeight="1" x14ac:dyDescent="0.25">
      <c r="B1102" s="17"/>
      <c r="I1102" s="56"/>
    </row>
    <row r="1103" spans="2:9" ht="15.75" customHeight="1" x14ac:dyDescent="0.25">
      <c r="B1103" s="17"/>
      <c r="I1103" s="56"/>
    </row>
    <row r="1104" spans="2:9" ht="15.75" customHeight="1" x14ac:dyDescent="0.25">
      <c r="B1104" s="17"/>
      <c r="I1104" s="56"/>
    </row>
    <row r="1105" spans="2:9" ht="15.75" customHeight="1" x14ac:dyDescent="0.25">
      <c r="B1105" s="17"/>
      <c r="I1105" s="56"/>
    </row>
    <row r="1106" spans="2:9" ht="15.75" customHeight="1" x14ac:dyDescent="0.25">
      <c r="B1106" s="17"/>
      <c r="I1106" s="56"/>
    </row>
    <row r="1107" spans="2:9" ht="15.75" customHeight="1" x14ac:dyDescent="0.25">
      <c r="B1107" s="17"/>
      <c r="I1107" s="56"/>
    </row>
    <row r="1108" spans="2:9" ht="15.75" customHeight="1" x14ac:dyDescent="0.25">
      <c r="B1108" s="17"/>
      <c r="I1108" s="56"/>
    </row>
    <row r="1109" spans="2:9" ht="15.75" customHeight="1" x14ac:dyDescent="0.25">
      <c r="B1109" s="17"/>
      <c r="I1109" s="56"/>
    </row>
    <row r="1110" spans="2:9" ht="15.75" customHeight="1" x14ac:dyDescent="0.25">
      <c r="B1110" s="17"/>
      <c r="I1110" s="56"/>
    </row>
    <row r="1111" spans="2:9" ht="15.75" customHeight="1" x14ac:dyDescent="0.25">
      <c r="B1111" s="17"/>
      <c r="I1111" s="56"/>
    </row>
    <row r="1112" spans="2:9" ht="15.75" customHeight="1" x14ac:dyDescent="0.25">
      <c r="B1112" s="17"/>
      <c r="I1112" s="56"/>
    </row>
    <row r="1113" spans="2:9" ht="15.75" customHeight="1" x14ac:dyDescent="0.25">
      <c r="B1113" s="17"/>
      <c r="I1113" s="56"/>
    </row>
    <row r="1114" spans="2:9" ht="15.75" customHeight="1" x14ac:dyDescent="0.25">
      <c r="B1114" s="17"/>
      <c r="I1114" s="56"/>
    </row>
    <row r="1115" spans="2:9" ht="15.75" customHeight="1" x14ac:dyDescent="0.25">
      <c r="B1115" s="17"/>
      <c r="I1115" s="56"/>
    </row>
  </sheetData>
  <mergeCells count="18">
    <mergeCell ref="C178:G184"/>
    <mergeCell ref="C167:G167"/>
    <mergeCell ref="C169:G169"/>
    <mergeCell ref="C171:G171"/>
    <mergeCell ref="C173:G173"/>
    <mergeCell ref="C175:G175"/>
    <mergeCell ref="C65:G65"/>
    <mergeCell ref="C32:G32"/>
    <mergeCell ref="C107:G107"/>
    <mergeCell ref="C131:G131"/>
    <mergeCell ref="C159:G159"/>
    <mergeCell ref="C146:G146"/>
    <mergeCell ref="B4:B5"/>
    <mergeCell ref="C4:C5"/>
    <mergeCell ref="D4:D5"/>
    <mergeCell ref="E4:G4"/>
    <mergeCell ref="A1:G1"/>
    <mergeCell ref="A2:G2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projektů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Kučera Jan</dc:creator>
  <cp:lastModifiedBy>pt</cp:lastModifiedBy>
  <cp:lastPrinted>2025-02-14T14:50:38Z</cp:lastPrinted>
  <dcterms:created xsi:type="dcterms:W3CDTF">2021-10-28T09:37:28Z</dcterms:created>
  <dcterms:modified xsi:type="dcterms:W3CDTF">2025-03-03T19:49:36Z</dcterms:modified>
</cp:coreProperties>
</file>