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fg001-my.sharepoint.com/personal/j_skrabal_efg-logistic_cz/Documents/Dokumenty/OBCE/Moravičany/"/>
    </mc:Choice>
  </mc:AlternateContent>
  <xr:revisionPtr revIDLastSave="66" documentId="8_{793DB09B-7AB7-4479-83B9-A8C0A0120DE8}" xr6:coauthVersionLast="47" xr6:coauthVersionMax="47" xr10:uidLastSave="{CCA32152-6D69-4D2B-B370-B73CA5BE6E67}"/>
  <bookViews>
    <workbookView xWindow="-110" yWindow="-110" windowWidth="19420" windowHeight="11020" xr2:uid="{62EA8AAA-C3F4-4BC4-8CCB-F826FACAEBC8}"/>
  </bookViews>
  <sheets>
    <sheet name=" 3ks 120l, 2ks 60l" sheetId="5" r:id="rId1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5" l="1"/>
  <c r="G10" i="5"/>
  <c r="G7" i="5"/>
  <c r="G6" i="5"/>
  <c r="F7" i="5"/>
  <c r="F6" i="5"/>
  <c r="G11" i="5" l="1"/>
  <c r="G12" i="5" s="1"/>
  <c r="G13" i="5" l="1"/>
  <c r="G14" i="5" s="1"/>
</calcChain>
</file>

<file path=xl/sharedStrings.xml><?xml version="1.0" encoding="utf-8"?>
<sst xmlns="http://schemas.openxmlformats.org/spreadsheetml/2006/main" count="24" uniqueCount="24">
  <si>
    <t>Původce odpadu:</t>
  </si>
  <si>
    <t>Období:</t>
  </si>
  <si>
    <t>Kategorie odpadu</t>
  </si>
  <si>
    <t>20 01 08</t>
  </si>
  <si>
    <t>Kategorie odpadu odpad z kuchyní a stravoven</t>
  </si>
  <si>
    <t>Nádoba</t>
  </si>
  <si>
    <t>Počet nádob ks</t>
  </si>
  <si>
    <t>Četnost svozů za týden</t>
  </si>
  <si>
    <t>Cena za svoz 1 nádoba</t>
  </si>
  <si>
    <t>Počet svozů za období celkem</t>
  </si>
  <si>
    <t xml:space="preserve">Celkem bez DPH za rok </t>
  </si>
  <si>
    <t>Celkem svezeno kg</t>
  </si>
  <si>
    <t>Cena za tunu zpracování odpadu</t>
  </si>
  <si>
    <t>Celkem tun</t>
  </si>
  <si>
    <t>Cena za zpracování odpadu bez DPH</t>
  </si>
  <si>
    <t>Cena celkem bez DPH</t>
  </si>
  <si>
    <t>Cena celkem s DPH</t>
  </si>
  <si>
    <t>Obec Moravičany</t>
  </si>
  <si>
    <t>01.14.2024 - 31.03.2025</t>
  </si>
  <si>
    <t>120 l</t>
  </si>
  <si>
    <t>60 l</t>
  </si>
  <si>
    <r>
      <t xml:space="preserve">10 kg </t>
    </r>
    <r>
      <rPr>
        <sz val="11"/>
        <rFont val="Calibri"/>
        <family val="2"/>
        <charset val="238"/>
        <scheme val="minor"/>
      </rPr>
      <t>průměr v nádobě (předpoklad)</t>
    </r>
  </si>
  <si>
    <t>komunální odpady</t>
  </si>
  <si>
    <t xml:space="preserve">odpady z restaurací a jídelen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</si>
</sst>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;@"/>
    <numFmt numFmtId="165" formatCode="#,##0.00\ _K_č"/>
    <numFmt numFmtId="166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0" fillId="0" borderId="2" xfId="0" applyNumberFormat="1" applyBorder="1" applyAlignment="1">
      <alignment horizontal="center"/>
    </xf>
    <xf numFmtId="0" fontId="3" fillId="0" borderId="0" xfId="0" applyFont="1" applyAlignment="1">
      <alignment horizontal="center" vertical="center"/>
    </xf>
    <xf numFmtId="166" fontId="3" fillId="2" borderId="3" xfId="0" applyNumberFormat="1" applyFont="1" applyFill="1" applyBorder="1" applyAlignment="1">
      <alignment horizontal="center"/>
    </xf>
    <xf numFmtId="0" fontId="3" fillId="0" borderId="4" xfId="0" applyFont="1" applyBorder="1" applyAlignment="1">
      <alignment wrapText="1"/>
    </xf>
    <xf numFmtId="166" fontId="2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166" fontId="1" fillId="0" borderId="5" xfId="0" applyNumberFormat="1" applyFont="1" applyBorder="1" applyAlignment="1">
      <alignment horizontal="center"/>
    </xf>
    <xf numFmtId="166" fontId="7" fillId="2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/>
    </xf>
    <xf numFmtId="14" fontId="0" fillId="0" borderId="0" xfId="0" applyNumberFormat="1"/>
    <xf numFmtId="0" fontId="1" fillId="0" borderId="0" xfId="0" applyFont="1"/>
    <xf numFmtId="0" fontId="0" fillId="0" borderId="0" xfId="0"/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164" fontId="5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618C3-7633-49FF-9D59-A4D59112407A}">
  <sheetPr>
    <pageSetUpPr fitToPage="1"/>
  </sheetPr>
  <dimension ref="A1:G16"/>
  <sheetViews>
    <sheetView tabSelected="1" workbookViewId="0">
      <selection activeCell="L6" sqref="L6"/>
    </sheetView>
  </sheetViews>
  <sheetFormatPr defaultColWidth="8.90625" defaultRowHeight="14.5" x14ac:dyDescent="0.35"/>
  <cols>
    <col min="1" max="1" width="22.81640625" style="1" customWidth="1"/>
    <col min="2" max="2" width="10.453125" style="6" customWidth="1"/>
    <col min="3" max="3" width="13.1796875" style="3" customWidth="1"/>
    <col min="4" max="4" width="12.54296875" style="3" customWidth="1"/>
    <col min="5" max="5" width="8.36328125" style="4" customWidth="1"/>
    <col min="6" max="6" width="19.6328125" style="4" customWidth="1"/>
    <col min="7" max="7" width="23.1796875" style="4" customWidth="1"/>
    <col min="8" max="16384" width="8.90625" style="1"/>
  </cols>
  <sheetData>
    <row r="1" spans="1:7" x14ac:dyDescent="0.35">
      <c r="A1" s="1" t="s">
        <v>0</v>
      </c>
      <c r="B1" s="31" t="s">
        <v>17</v>
      </c>
      <c r="C1" s="28"/>
      <c r="G1" s="5"/>
    </row>
    <row r="2" spans="1:7" x14ac:dyDescent="0.35">
      <c r="A2" s="1" t="s">
        <v>1</v>
      </c>
      <c r="B2" s="25" t="s">
        <v>18</v>
      </c>
      <c r="C2" s="26"/>
    </row>
    <row r="3" spans="1:7" x14ac:dyDescent="0.35">
      <c r="A3" s="1" t="s">
        <v>2</v>
      </c>
      <c r="B3" s="6" t="s">
        <v>3</v>
      </c>
    </row>
    <row r="4" spans="1:7" ht="23.4" customHeight="1" x14ac:dyDescent="0.35">
      <c r="A4" s="7"/>
    </row>
    <row r="5" spans="1:7" ht="60" customHeight="1" x14ac:dyDescent="0.35">
      <c r="A5" s="8" t="s">
        <v>4</v>
      </c>
      <c r="B5" s="9" t="s">
        <v>5</v>
      </c>
      <c r="C5" s="10" t="s">
        <v>6</v>
      </c>
      <c r="D5" s="10" t="s">
        <v>7</v>
      </c>
      <c r="E5" s="11" t="s">
        <v>8</v>
      </c>
      <c r="F5" s="11" t="s">
        <v>9</v>
      </c>
      <c r="G5" s="9" t="s">
        <v>10</v>
      </c>
    </row>
    <row r="6" spans="1:7" x14ac:dyDescent="0.35">
      <c r="A6" s="32" t="s">
        <v>22</v>
      </c>
      <c r="B6" s="33" t="s">
        <v>19</v>
      </c>
      <c r="C6" s="34">
        <v>3</v>
      </c>
      <c r="D6" s="35">
        <v>1</v>
      </c>
      <c r="E6" s="36">
        <v>125</v>
      </c>
      <c r="F6" s="33">
        <f>C6*52</f>
        <v>156</v>
      </c>
      <c r="G6" s="16">
        <f>F6*E6</f>
        <v>19500</v>
      </c>
    </row>
    <row r="7" spans="1:7" ht="15" thickBot="1" x14ac:dyDescent="0.4">
      <c r="A7" s="12" t="s">
        <v>23</v>
      </c>
      <c r="B7" s="13" t="s">
        <v>20</v>
      </c>
      <c r="C7" s="14">
        <v>2</v>
      </c>
      <c r="D7" s="15">
        <v>1</v>
      </c>
      <c r="E7" s="21">
        <v>350</v>
      </c>
      <c r="F7" s="13">
        <f>C7*52</f>
        <v>104</v>
      </c>
      <c r="G7" s="16">
        <f>F7*E7</f>
        <v>36400</v>
      </c>
    </row>
    <row r="8" spans="1:7" ht="15" thickBot="1" x14ac:dyDescent="0.4">
      <c r="C8" s="17"/>
      <c r="G8" s="18">
        <f>SUM(G6:G7)</f>
        <v>55900</v>
      </c>
    </row>
    <row r="10" spans="1:7" ht="15" thickBot="1" x14ac:dyDescent="0.4">
      <c r="C10" s="6"/>
      <c r="F10" s="6" t="s">
        <v>11</v>
      </c>
      <c r="G10" s="4">
        <f>F6*10</f>
        <v>1560</v>
      </c>
    </row>
    <row r="11" spans="1:7" ht="29.5" thickBot="1" x14ac:dyDescent="0.4">
      <c r="A11" s="19" t="s">
        <v>12</v>
      </c>
      <c r="C11" s="6"/>
      <c r="F11" s="6" t="s">
        <v>13</v>
      </c>
      <c r="G11" s="4">
        <f>G10/1000</f>
        <v>1.56</v>
      </c>
    </row>
    <row r="12" spans="1:7" ht="29.5" thickBot="1" x14ac:dyDescent="0.4">
      <c r="A12" s="22">
        <v>980</v>
      </c>
      <c r="C12" s="6"/>
      <c r="F12" s="24" t="s">
        <v>14</v>
      </c>
      <c r="G12" s="18">
        <f>G11*A12</f>
        <v>1528.8</v>
      </c>
    </row>
    <row r="13" spans="1:7" ht="15" thickBot="1" x14ac:dyDescent="0.4">
      <c r="F13" s="2" t="s">
        <v>15</v>
      </c>
      <c r="G13" s="23">
        <f>G8+G12</f>
        <v>57428.800000000003</v>
      </c>
    </row>
    <row r="14" spans="1:7" x14ac:dyDescent="0.35">
      <c r="A14" s="27" t="s">
        <v>21</v>
      </c>
      <c r="B14" s="28"/>
      <c r="C14" s="1"/>
      <c r="D14" s="1"/>
      <c r="F14" s="2" t="s">
        <v>16</v>
      </c>
      <c r="G14" s="20">
        <f>G13*1.21</f>
        <v>69488.847999999998</v>
      </c>
    </row>
    <row r="16" spans="1:7" x14ac:dyDescent="0.35">
      <c r="C16" s="29"/>
      <c r="D16" s="29"/>
      <c r="E16" s="29"/>
      <c r="F16" s="30"/>
      <c r="G16" s="20"/>
    </row>
  </sheetData>
  <mergeCells count="4">
    <mergeCell ref="B2:C2"/>
    <mergeCell ref="A14:B14"/>
    <mergeCell ref="C16:F16"/>
    <mergeCell ref="B1:C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 3ks 120l, 2ks 60l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Škrabal</dc:creator>
  <cp:lastModifiedBy>Jiří Škrabal</cp:lastModifiedBy>
  <cp:lastPrinted>2023-06-16T13:28:56Z</cp:lastPrinted>
  <dcterms:created xsi:type="dcterms:W3CDTF">2023-06-08T07:04:25Z</dcterms:created>
  <dcterms:modified xsi:type="dcterms:W3CDTF">2024-03-18T12:57:17Z</dcterms:modified>
</cp:coreProperties>
</file>