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9040" windowHeight="1584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04 03 Pol" sheetId="12" r:id="rId4"/>
    <sheet name="05 02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'04 03 Pol'!$1:$7</definedName>
    <definedName name="_xlnm.Print_Titles" localSheetId="4">'05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'04 03 Pol'!$A$1:$X$29</definedName>
    <definedName name="_xlnm.Print_Area" localSheetId="4">'05 02 Pol'!$A$1:$X$41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7" i="1"/>
  <c r="J55" s="1"/>
  <c r="F44"/>
  <c r="G44"/>
  <c r="H44"/>
  <c r="I44"/>
  <c r="J44"/>
  <c r="J43"/>
  <c r="J42"/>
  <c r="J41"/>
  <c r="J40"/>
  <c r="J39"/>
  <c r="J54" l="1"/>
  <c r="J53"/>
  <c r="J56"/>
  <c r="J52"/>
  <c r="J51"/>
  <c r="J57" s="1"/>
  <c r="I21"/>
  <c r="J28"/>
  <c r="J26"/>
  <c r="G38"/>
  <c r="F38"/>
  <c r="J23"/>
  <c r="J24"/>
  <c r="J25"/>
  <c r="J27"/>
  <c r="E24"/>
  <c r="E26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Ing. Milan Lorek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Ing. Milan Lorek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<sst xmlns="http://schemas.openxmlformats.org/spreadsheetml/2006/main" count="435" uniqueCount="187">
  <si>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</si>
  <si>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</si>
  <si>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</si>
  <si>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</si>
  <si>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</si>
  <si>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</si>
  <si>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</si>
  <si>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</si>
  <si>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</si>
  <si>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</si>
  <si>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</si>
  <si>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</si>
  <si>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</si>
  <si>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</si>
  <si>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</si>
  <si>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</si>
  <si>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</si>
  <si>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</si>
  <si>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</si>
  <si>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</si>
  <si>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</si>
  <si>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</si>
  <si>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</si>
  <si>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</si>
  <si>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</si>
  <si>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</si>
  <si>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</si>
  <si>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</si>
  <si>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</si>
  <si>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</si>
  <si>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</si>
  <si>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</si>
  <si>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</si>
  <si>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</si>
  <si>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</si>
  <si>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</si>
  <si>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</si>
  <si>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</si>
  <si>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</si>
  <si>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</si>
  <si>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</si>
  <si>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</si>
  <si>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</si>
  <si>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 xml:space="preserve">226-3-2 </t>
  </si>
  <si>
    <t>Oprava MK Kunčice pod Ondřejníkem</t>
  </si>
  <si>
    <t>Obec Kunčice pod Ondřejníkem</t>
  </si>
  <si>
    <t>č.p. 569</t>
  </si>
  <si>
    <t>Kunčice pod Ondřejníkem-Kunčice pod Ondřejníkem</t>
  </si>
  <si>
    <t>73913</t>
  </si>
  <si>
    <t>00296856</t>
  </si>
  <si>
    <t>CZ00296856</t>
  </si>
  <si>
    <t>Lesostavby Frýdek-Místek a. s.</t>
  </si>
  <si>
    <t>Slezská 2766</t>
  </si>
  <si>
    <t>Frýdek-Místek</t>
  </si>
  <si>
    <t>73801</t>
  </si>
  <si>
    <t>45193118</t>
  </si>
  <si>
    <t>CZ45193118</t>
  </si>
  <si>
    <t>Stavba</t>
  </si>
  <si>
    <t>04</t>
  </si>
  <si>
    <t>MK U Šturaly</t>
  </si>
  <si>
    <t>03</t>
  </si>
  <si>
    <t>Les09/23 VCP</t>
  </si>
  <si>
    <t>05</t>
  </si>
  <si>
    <t>MK vjezd do bývalého JZD</t>
  </si>
  <si>
    <t>02</t>
  </si>
  <si>
    <t>Les09/23 VCP + MNP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</si>
  <si>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</si>
  <si>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</si>
  <si>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</si>
  <si>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</si>
  <si>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</si>
  <si>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</si>
  <si>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</si>
  <si>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</si>
  <si>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5</t>
  </si>
  <si>
    <t>Komunikace</t>
  </si>
  <si>
    <t>93</t>
  </si>
  <si>
    <t>Dokončovací práce inženýrských staveb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</si>
  <si>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</si>
  <si>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</si>
  <si>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</si>
  <si>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</si>
  <si>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</si>
  <si>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</si>
  <si>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</si>
  <si>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</si>
  <si>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</si>
  <si>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</si>
  <si>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</si>
  <si>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</si>
  <si>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</si>
  <si>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</si>
  <si>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</si>
  <si>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</si>
  <si>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</si>
  <si>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</si>
  <si>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</si>
  <si>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</si>
  <si>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</si>
  <si>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</si>
  <si>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</si>
  <si>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</si>
  <si>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</si>
  <si>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</si>
  <si>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</si>
  <si>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</si>
  <si>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</si>
  <si>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</si>
  <si>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</si>
  <si>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</si>
  <si>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</si>
  <si>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</si>
  <si>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564741112R00</t>
  </si>
  <si>
    <t>Podklad z kameniva drceného vel.32-63 mm,tl. 13 cm</t>
  </si>
  <si>
    <t>m2</t>
  </si>
  <si>
    <t>RTS 23/ II</t>
  </si>
  <si>
    <t>Indiv</t>
  </si>
  <si>
    <t>Práce</t>
  </si>
  <si>
    <t>POL1_</t>
  </si>
  <si>
    <t>km 0,000-0,034 3m : -(3*34)</t>
  </si>
  <si>
    <t>VV</t>
  </si>
  <si>
    <t>10*4,5+(4,9-4,5)*10/2</t>
  </si>
  <si>
    <t>10*4,3+(4,5-4,3)*10/2</t>
  </si>
  <si>
    <t>14*3,7+(4,3-3,7)*14/2</t>
  </si>
  <si>
    <t>571906111R00</t>
  </si>
  <si>
    <t>Posyp krytu kamenivem drceným do 30 kg/m2</t>
  </si>
  <si>
    <t>573111121R00</t>
  </si>
  <si>
    <t>Postřik infiltrační, množství zbytkového asfaltového pojiva 0,60 kg/m2</t>
  </si>
  <si>
    <t>573312511R00</t>
  </si>
  <si>
    <t>Prolití podkladu z kameniva asfaltem, 6,0 kg/m2</t>
  </si>
  <si>
    <t>573411114R00</t>
  </si>
  <si>
    <t>Nátěr živičný s posypem, asfaltem sil., 1,5 kg/m2</t>
  </si>
  <si>
    <t>573411115R00</t>
  </si>
  <si>
    <t>Nátěr živičný s posypem, asfaltem sil., 1,8 kg/m2</t>
  </si>
  <si>
    <t>45+12,1</t>
  </si>
  <si>
    <t>574541111R00</t>
  </si>
  <si>
    <t>Makadam penetrační jemný z kameniva drceného a asfaltu, s posypem, tl. 50 mm</t>
  </si>
  <si>
    <t>km 0,034-0,056 2,8m : -(56-34)*2,8</t>
  </si>
  <si>
    <t>22*3+(3,7-3)*22/2</t>
  </si>
  <si>
    <t>938908411R00</t>
  </si>
  <si>
    <t>Očištění povrchu krytu vodou</t>
  </si>
  <si>
    <t>938909311R00</t>
  </si>
  <si>
    <t>Odstranění nánosu z povrchu živičného nebo beton.</t>
  </si>
  <si>
    <t>998225111R00</t>
  </si>
  <si>
    <t>Přesun hmot, pozemní komunikace, kryt živičný</t>
  </si>
  <si>
    <t>t</t>
  </si>
  <si>
    <t>Přesun hmot</t>
  </si>
  <si>
    <t>POL7_</t>
  </si>
  <si>
    <t>END</t>
  </si>
  <si>
    <t>113108410R00</t>
  </si>
  <si>
    <t>Odstranění asfaltové vrstvy pl.nad 50 m2, tl.10 cm</t>
  </si>
  <si>
    <t>-(4,5*10+(4,8-4,5)*10/2)</t>
  </si>
  <si>
    <t>-(4,8*10+(5,4-4,8)*10/2)</t>
  </si>
  <si>
    <t>-(5,4*18+(16,5-5,4)*18/2)</t>
  </si>
  <si>
    <t>113108415R00</t>
  </si>
  <si>
    <t>Odstranění asfaltové vrstvy pl.nad 50 m2, tl.15 cm</t>
  </si>
  <si>
    <t>5*20</t>
  </si>
  <si>
    <t>5*10+(5,9-5)*10/2</t>
  </si>
  <si>
    <t>5,9*8+(14-5,9)*8/2</t>
  </si>
  <si>
    <t>122302201R00</t>
  </si>
  <si>
    <t>Odkopávky pro silnice v hor. 4 do 100 m3</t>
  </si>
  <si>
    <t>m3</t>
  </si>
  <si>
    <t>km 0,000-0,010 : (5-4,5)*10*0,20</t>
  </si>
  <si>
    <t>(5-4,8)*10*0,2</t>
  </si>
  <si>
    <t>(5,9-5,4)*10*0,2</t>
  </si>
  <si>
    <t>(16-12)*8*0,2</t>
  </si>
  <si>
    <t>122302209R00</t>
  </si>
  <si>
    <t>Příplatek za lepivost - odkop pro silnice v hor. 4</t>
  </si>
  <si>
    <t>215901101RT5</t>
  </si>
  <si>
    <t>Zhutnění podloží z hornin nesoudržných do 92% PS</t>
  </si>
  <si>
    <t>polní komunikace : 70*3</t>
  </si>
  <si>
    <t>564751111R00</t>
  </si>
  <si>
    <t>Podklad z kameniva drceného vel.32-63 mm,tl. 15 cm</t>
  </si>
  <si>
    <t>234,1-294,6</t>
  </si>
  <si>
    <t>979082213R00</t>
  </si>
  <si>
    <t>Vodorovná doprava suti po suchu do 1 km</t>
  </si>
  <si>
    <t>Přesun suti</t>
  </si>
  <si>
    <t>POL8_</t>
  </si>
  <si>
    <t>979082219R00</t>
  </si>
  <si>
    <t>Příplatek za dopravu suti po suchu za další 1 km</t>
  </si>
  <si>
    <t>979087212R00</t>
  </si>
  <si>
    <t>Nakládání suti na dopravní prostředky - komunikace</t>
  </si>
  <si>
    <t>979093111R00</t>
  </si>
  <si>
    <t>Uložení suti na skládku bez zhutnění</t>
  </si>
  <si>
    <t>Ing. Jiří Mikala, starosta</t>
  </si>
  <si>
    <t>dle elektronického podpisu</t>
  </si>
  <si>
    <t xml:space="preserve">Ing. Jan Bazgier, předseda představenstva </t>
  </si>
</sst>
</file>

<file path=xl/styles.xml><?xml version="1.0" encoding="utf-8"?>
<styleSheet xmlns="http://schemas.openxmlformats.org/spreadsheetml/2006/main">
  <numFmts count="1">
    <numFmt numFmtId="164" formatCode="#,##0.00000"/>
  </numFmts>
  <fonts count="18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8" fillId="0" borderId="6" xfId="0" applyFont="1" applyBorder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ver\ISRTS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0"/>
  <sheetViews>
    <sheetView showGridLines="0" tabSelected="1" view="pageBreakPreview" topLeftCell="B1" zoomScale="75" zoomScaleNormal="100" zoomScaleSheetLayoutView="75" workbookViewId="0">
      <selection activeCell="E31" sqref="E31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216" t="s">
        <v>4</v>
      </c>
      <c r="C1" s="217"/>
      <c r="D1" s="217"/>
      <c r="E1" s="217"/>
      <c r="F1" s="217"/>
      <c r="G1" s="217"/>
      <c r="H1" s="217"/>
      <c r="I1" s="217"/>
      <c r="J1" s="218"/>
    </row>
    <row r="2" spans="1:15" ht="36" customHeight="1">
      <c r="A2" s="2"/>
      <c r="B2" s="77" t="s">
        <v>24</v>
      </c>
      <c r="C2" s="78"/>
      <c r="D2" s="79" t="s">
        <v>43</v>
      </c>
      <c r="E2" s="222" t="s">
        <v>44</v>
      </c>
      <c r="F2" s="223"/>
      <c r="G2" s="223"/>
      <c r="H2" s="223"/>
      <c r="I2" s="223"/>
      <c r="J2" s="224"/>
      <c r="O2" s="1"/>
    </row>
    <row r="3" spans="1:15" ht="27" hidden="1" customHeight="1">
      <c r="A3" s="2"/>
      <c r="B3" s="80"/>
      <c r="C3" s="78"/>
      <c r="D3" s="81"/>
      <c r="E3" s="225"/>
      <c r="F3" s="226"/>
      <c r="G3" s="226"/>
      <c r="H3" s="226"/>
      <c r="I3" s="226"/>
      <c r="J3" s="227"/>
    </row>
    <row r="4" spans="1:15" ht="23.25" customHeight="1">
      <c r="A4" s="2"/>
      <c r="B4" s="82"/>
      <c r="C4" s="83"/>
      <c r="D4" s="84"/>
      <c r="E4" s="206"/>
      <c r="F4" s="206"/>
      <c r="G4" s="206"/>
      <c r="H4" s="206"/>
      <c r="I4" s="206"/>
      <c r="J4" s="207"/>
    </row>
    <row r="5" spans="1:15" ht="24" customHeight="1">
      <c r="A5" s="2"/>
      <c r="B5" s="31" t="s">
        <v>23</v>
      </c>
      <c r="D5" s="210" t="s">
        <v>45</v>
      </c>
      <c r="E5" s="211"/>
      <c r="F5" s="211"/>
      <c r="G5" s="211"/>
      <c r="H5" s="18" t="s">
        <v>42</v>
      </c>
      <c r="I5" s="86" t="s">
        <v>49</v>
      </c>
      <c r="J5" s="8"/>
    </row>
    <row r="6" spans="1:15" ht="15.75" customHeight="1">
      <c r="A6" s="2"/>
      <c r="B6" s="28"/>
      <c r="C6" s="55"/>
      <c r="D6" s="212" t="s">
        <v>46</v>
      </c>
      <c r="E6" s="213"/>
      <c r="F6" s="213"/>
      <c r="G6" s="213"/>
      <c r="H6" s="18" t="s">
        <v>36</v>
      </c>
      <c r="I6" s="86" t="s">
        <v>50</v>
      </c>
      <c r="J6" s="8"/>
    </row>
    <row r="7" spans="1:15" ht="15.75" customHeight="1">
      <c r="A7" s="2"/>
      <c r="B7" s="29"/>
      <c r="C7" s="56"/>
      <c r="D7" s="85" t="s">
        <v>48</v>
      </c>
      <c r="E7" s="214" t="s">
        <v>47</v>
      </c>
      <c r="F7" s="215"/>
      <c r="G7" s="215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229" t="s">
        <v>51</v>
      </c>
      <c r="E11" s="229"/>
      <c r="F11" s="229"/>
      <c r="G11" s="229"/>
      <c r="H11" s="18" t="s">
        <v>42</v>
      </c>
      <c r="I11" s="86" t="s">
        <v>55</v>
      </c>
      <c r="J11" s="8"/>
    </row>
    <row r="12" spans="1:15" ht="15.75" customHeight="1">
      <c r="A12" s="2"/>
      <c r="B12" s="28"/>
      <c r="C12" s="55"/>
      <c r="D12" s="205" t="s">
        <v>52</v>
      </c>
      <c r="E12" s="205"/>
      <c r="F12" s="205"/>
      <c r="G12" s="205"/>
      <c r="H12" s="18" t="s">
        <v>36</v>
      </c>
      <c r="I12" s="86" t="s">
        <v>56</v>
      </c>
      <c r="J12" s="8"/>
    </row>
    <row r="13" spans="1:15" ht="15.75" customHeight="1">
      <c r="A13" s="2"/>
      <c r="B13" s="29"/>
      <c r="C13" s="56"/>
      <c r="D13" s="85" t="s">
        <v>54</v>
      </c>
      <c r="E13" s="208" t="s">
        <v>53</v>
      </c>
      <c r="F13" s="209"/>
      <c r="G13" s="209"/>
      <c r="H13" s="19"/>
      <c r="I13" s="23"/>
      <c r="J13" s="34"/>
    </row>
    <row r="14" spans="1:15" ht="24" customHeight="1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34</v>
      </c>
      <c r="C15" s="61"/>
      <c r="D15" s="54"/>
      <c r="E15" s="228"/>
      <c r="F15" s="228"/>
      <c r="G15" s="230"/>
      <c r="H15" s="230"/>
      <c r="I15" s="230" t="s">
        <v>31</v>
      </c>
      <c r="J15" s="231"/>
    </row>
    <row r="16" spans="1:15" ht="23.25" customHeight="1">
      <c r="A16" s="139" t="s">
        <v>26</v>
      </c>
      <c r="B16" s="38" t="s">
        <v>26</v>
      </c>
      <c r="C16" s="62"/>
      <c r="D16" s="63"/>
      <c r="E16" s="196"/>
      <c r="F16" s="197"/>
      <c r="G16" s="196"/>
      <c r="H16" s="197"/>
      <c r="I16" s="196">
        <v>43222.04</v>
      </c>
      <c r="J16" s="198"/>
    </row>
    <row r="17" spans="1:10" ht="23.25" customHeight="1">
      <c r="A17" s="139" t="s">
        <v>27</v>
      </c>
      <c r="B17" s="38" t="s">
        <v>27</v>
      </c>
      <c r="C17" s="62"/>
      <c r="D17" s="63"/>
      <c r="E17" s="196"/>
      <c r="F17" s="197"/>
      <c r="G17" s="196"/>
      <c r="H17" s="197"/>
      <c r="I17" s="196">
        <v>0</v>
      </c>
      <c r="J17" s="198"/>
    </row>
    <row r="18" spans="1:10" ht="23.25" customHeight="1">
      <c r="A18" s="139" t="s">
        <v>28</v>
      </c>
      <c r="B18" s="38" t="s">
        <v>28</v>
      </c>
      <c r="C18" s="62"/>
      <c r="D18" s="63"/>
      <c r="E18" s="196"/>
      <c r="F18" s="197"/>
      <c r="G18" s="196"/>
      <c r="H18" s="197"/>
      <c r="I18" s="196">
        <v>0</v>
      </c>
      <c r="J18" s="198"/>
    </row>
    <row r="19" spans="1:10" ht="23.25" customHeight="1">
      <c r="A19" s="139" t="s">
        <v>83</v>
      </c>
      <c r="B19" s="38" t="s">
        <v>29</v>
      </c>
      <c r="C19" s="62"/>
      <c r="D19" s="63"/>
      <c r="E19" s="196"/>
      <c r="F19" s="197"/>
      <c r="G19" s="196"/>
      <c r="H19" s="197"/>
      <c r="I19" s="196">
        <v>0</v>
      </c>
      <c r="J19" s="198"/>
    </row>
    <row r="20" spans="1:10" ht="23.25" customHeight="1">
      <c r="A20" s="139" t="s">
        <v>84</v>
      </c>
      <c r="B20" s="38" t="s">
        <v>30</v>
      </c>
      <c r="C20" s="62"/>
      <c r="D20" s="63"/>
      <c r="E20" s="196"/>
      <c r="F20" s="197"/>
      <c r="G20" s="196"/>
      <c r="H20" s="197"/>
      <c r="I20" s="196">
        <v>0</v>
      </c>
      <c r="J20" s="198"/>
    </row>
    <row r="21" spans="1:10" ht="23.25" customHeight="1">
      <c r="A21" s="2"/>
      <c r="B21" s="48" t="s">
        <v>31</v>
      </c>
      <c r="C21" s="64"/>
      <c r="D21" s="65"/>
      <c r="E21" s="199"/>
      <c r="F21" s="232"/>
      <c r="G21" s="199"/>
      <c r="H21" s="232"/>
      <c r="I21" s="199">
        <f>SUM(I16:J20)</f>
        <v>43222.04</v>
      </c>
      <c r="J21" s="200"/>
    </row>
    <row r="22" spans="1:10" ht="33" customHeight="1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/>
      <c r="B23" s="38" t="s">
        <v>13</v>
      </c>
      <c r="C23" s="62"/>
      <c r="D23" s="63"/>
      <c r="E23" s="67">
        <v>15</v>
      </c>
      <c r="F23" s="39" t="s">
        <v>0</v>
      </c>
      <c r="G23" s="194">
        <v>0</v>
      </c>
      <c r="H23" s="195"/>
      <c r="I23" s="195"/>
      <c r="J23" s="40" t="str">
        <f t="shared" ref="J23:J28" si="0">Mena</f>
        <v>CZK</v>
      </c>
    </row>
    <row r="24" spans="1:10" ht="23.25" customHeight="1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92">
        <v>0</v>
      </c>
      <c r="H24" s="193"/>
      <c r="I24" s="193"/>
      <c r="J24" s="40" t="str">
        <f t="shared" si="0"/>
        <v>CZK</v>
      </c>
    </row>
    <row r="25" spans="1:10" ht="23.25" customHeight="1">
      <c r="A25" s="2"/>
      <c r="B25" s="38" t="s">
        <v>15</v>
      </c>
      <c r="C25" s="62"/>
      <c r="D25" s="63"/>
      <c r="E25" s="67">
        <v>21</v>
      </c>
      <c r="F25" s="39" t="s">
        <v>0</v>
      </c>
      <c r="G25" s="194">
        <v>43222.04</v>
      </c>
      <c r="H25" s="195"/>
      <c r="I25" s="195"/>
      <c r="J25" s="40" t="str">
        <f t="shared" si="0"/>
        <v>CZK</v>
      </c>
    </row>
    <row r="26" spans="1:10" ht="23.25" customHeight="1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9">
        <v>9076.6299999999992</v>
      </c>
      <c r="H26" s="220"/>
      <c r="I26" s="220"/>
      <c r="J26" s="37" t="str">
        <f t="shared" si="0"/>
        <v>CZK</v>
      </c>
    </row>
    <row r="27" spans="1:10" ht="23.25" customHeight="1" thickBot="1">
      <c r="A27" s="2"/>
      <c r="B27" s="31" t="s">
        <v>5</v>
      </c>
      <c r="C27" s="70"/>
      <c r="D27" s="71"/>
      <c r="E27" s="70"/>
      <c r="F27" s="16"/>
      <c r="G27" s="221">
        <v>0</v>
      </c>
      <c r="H27" s="221"/>
      <c r="I27" s="221"/>
      <c r="J27" s="41" t="str">
        <f t="shared" si="0"/>
        <v>CZK</v>
      </c>
    </row>
    <row r="28" spans="1:10" ht="27.75" hidden="1" customHeight="1" thickBot="1">
      <c r="A28" s="2"/>
      <c r="B28" s="113" t="s">
        <v>25</v>
      </c>
      <c r="C28" s="114"/>
      <c r="D28" s="114"/>
      <c r="E28" s="115"/>
      <c r="F28" s="116"/>
      <c r="G28" s="201">
        <v>43222.04</v>
      </c>
      <c r="H28" s="202"/>
      <c r="I28" s="202"/>
      <c r="J28" s="117" t="str">
        <f t="shared" si="0"/>
        <v>CZK</v>
      </c>
    </row>
    <row r="29" spans="1:10" ht="27.75" customHeight="1" thickBot="1">
      <c r="A29" s="2"/>
      <c r="B29" s="113" t="s">
        <v>37</v>
      </c>
      <c r="C29" s="118"/>
      <c r="D29" s="118"/>
      <c r="E29" s="118"/>
      <c r="F29" s="119"/>
      <c r="G29" s="201">
        <v>52298.67</v>
      </c>
      <c r="H29" s="201"/>
      <c r="I29" s="201"/>
      <c r="J29" s="120" t="s">
        <v>67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12</v>
      </c>
      <c r="D32" s="73"/>
      <c r="E32" s="73"/>
      <c r="F32" s="15" t="s">
        <v>11</v>
      </c>
      <c r="G32" s="26" t="s">
        <v>185</v>
      </c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 t="s">
        <v>186</v>
      </c>
      <c r="C34" s="74"/>
      <c r="D34" s="244"/>
      <c r="E34" s="76"/>
      <c r="G34" s="203" t="s">
        <v>184</v>
      </c>
      <c r="H34" s="204"/>
      <c r="I34" s="204"/>
      <c r="J34" s="25"/>
    </row>
    <row r="35" spans="1:10" ht="12.75" customHeight="1">
      <c r="A35" s="2"/>
      <c r="B35" s="2"/>
      <c r="D35" s="191" t="s">
        <v>2</v>
      </c>
      <c r="E35" s="191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>
      <c r="A39" s="89">
        <v>1</v>
      </c>
      <c r="B39" s="99" t="s">
        <v>57</v>
      </c>
      <c r="C39" s="189"/>
      <c r="D39" s="189"/>
      <c r="E39" s="189"/>
      <c r="F39" s="100">
        <v>0</v>
      </c>
      <c r="G39" s="101">
        <v>43222.04</v>
      </c>
      <c r="H39" s="102">
        <v>9076.6299999999992</v>
      </c>
      <c r="I39" s="102">
        <v>52298.67</v>
      </c>
      <c r="J39" s="103">
        <f>IF(CenaCelkemVypocet=0,"",I39/CenaCelkemVypocet*100)</f>
        <v>100</v>
      </c>
    </row>
    <row r="40" spans="1:10" ht="25.5" customHeight="1">
      <c r="A40" s="89">
        <v>2</v>
      </c>
      <c r="B40" s="104" t="s">
        <v>58</v>
      </c>
      <c r="C40" s="190" t="s">
        <v>59</v>
      </c>
      <c r="D40" s="190"/>
      <c r="E40" s="190"/>
      <c r="F40" s="105">
        <v>0</v>
      </c>
      <c r="G40" s="106">
        <v>32546.52</v>
      </c>
      <c r="H40" s="106">
        <v>6834.77</v>
      </c>
      <c r="I40" s="106">
        <v>39381.29</v>
      </c>
      <c r="J40" s="107">
        <f>IF(CenaCelkemVypocet=0,"",I40/CenaCelkemVypocet*100)</f>
        <v>75.300748565881321</v>
      </c>
    </row>
    <row r="41" spans="1:10" ht="25.5" customHeight="1">
      <c r="A41" s="89">
        <v>3</v>
      </c>
      <c r="B41" s="108" t="s">
        <v>60</v>
      </c>
      <c r="C41" s="189" t="s">
        <v>61</v>
      </c>
      <c r="D41" s="189"/>
      <c r="E41" s="189"/>
      <c r="F41" s="109">
        <v>0</v>
      </c>
      <c r="G41" s="102">
        <v>32546.52</v>
      </c>
      <c r="H41" s="102">
        <v>6834.77</v>
      </c>
      <c r="I41" s="102">
        <v>39381.29</v>
      </c>
      <c r="J41" s="103">
        <f>IF(CenaCelkemVypocet=0,"",I41/CenaCelkemVypocet*100)</f>
        <v>75.300748565881321</v>
      </c>
    </row>
    <row r="42" spans="1:10" ht="25.5" customHeight="1">
      <c r="A42" s="89">
        <v>2</v>
      </c>
      <c r="B42" s="104" t="s">
        <v>62</v>
      </c>
      <c r="C42" s="190" t="s">
        <v>63</v>
      </c>
      <c r="D42" s="190"/>
      <c r="E42" s="190"/>
      <c r="F42" s="105">
        <v>0</v>
      </c>
      <c r="G42" s="106">
        <v>10675.52</v>
      </c>
      <c r="H42" s="106">
        <v>2241.86</v>
      </c>
      <c r="I42" s="106">
        <v>12917.38</v>
      </c>
      <c r="J42" s="107">
        <f>IF(CenaCelkemVypocet=0,"",I42/CenaCelkemVypocet*100)</f>
        <v>24.69925143411869</v>
      </c>
    </row>
    <row r="43" spans="1:10" ht="25.5" customHeight="1">
      <c r="A43" s="89">
        <v>3</v>
      </c>
      <c r="B43" s="108" t="s">
        <v>64</v>
      </c>
      <c r="C43" s="189" t="s">
        <v>65</v>
      </c>
      <c r="D43" s="189"/>
      <c r="E43" s="189"/>
      <c r="F43" s="109">
        <v>0</v>
      </c>
      <c r="G43" s="102">
        <v>10675.52</v>
      </c>
      <c r="H43" s="102">
        <v>2241.86</v>
      </c>
      <c r="I43" s="102">
        <v>12917.38</v>
      </c>
      <c r="J43" s="103">
        <f>IF(CenaCelkemVypocet=0,"",I43/CenaCelkemVypocet*100)</f>
        <v>24.69925143411869</v>
      </c>
    </row>
    <row r="44" spans="1:10" ht="25.5" customHeight="1">
      <c r="A44" s="89"/>
      <c r="B44" s="186" t="s">
        <v>66</v>
      </c>
      <c r="C44" s="187"/>
      <c r="D44" s="187"/>
      <c r="E44" s="188"/>
      <c r="F44" s="110">
        <f>SUMIF(A39:A43,"=1",F39:F43)</f>
        <v>0</v>
      </c>
      <c r="G44" s="111">
        <f>SUMIF(A39:A43,"=1",G39:G43)</f>
        <v>43222.04</v>
      </c>
      <c r="H44" s="111">
        <f>SUMIF(A39:A43,"=1",H39:H43)</f>
        <v>9076.6299999999992</v>
      </c>
      <c r="I44" s="111">
        <f>SUMIF(A39:A43,"=1",I39:I43)</f>
        <v>52298.67</v>
      </c>
      <c r="J44" s="112">
        <f>SUMIF(A39:A43,"=1",J39:J43)</f>
        <v>100</v>
      </c>
    </row>
    <row r="48" spans="1:10" ht="15.75">
      <c r="B48" s="121" t="s">
        <v>68</v>
      </c>
    </row>
    <row r="50" spans="1:10" ht="25.5" customHeight="1">
      <c r="A50" s="123"/>
      <c r="B50" s="126" t="s">
        <v>18</v>
      </c>
      <c r="C50" s="126" t="s">
        <v>6</v>
      </c>
      <c r="D50" s="127"/>
      <c r="E50" s="127"/>
      <c r="F50" s="128" t="s">
        <v>69</v>
      </c>
      <c r="G50" s="128"/>
      <c r="H50" s="128"/>
      <c r="I50" s="128" t="s">
        <v>31</v>
      </c>
      <c r="J50" s="128" t="s">
        <v>0</v>
      </c>
    </row>
    <row r="51" spans="1:10" ht="36.75" customHeight="1">
      <c r="A51" s="124"/>
      <c r="B51" s="129" t="s">
        <v>70</v>
      </c>
      <c r="C51" s="184" t="s">
        <v>71</v>
      </c>
      <c r="D51" s="185"/>
      <c r="E51" s="185"/>
      <c r="F51" s="137" t="s">
        <v>26</v>
      </c>
      <c r="G51" s="130"/>
      <c r="H51" s="130"/>
      <c r="I51" s="130">
        <v>22448.799999999999</v>
      </c>
      <c r="J51" s="135">
        <f>IF(I57=0,"",I51/I57*100)</f>
        <v>51.938316655113915</v>
      </c>
    </row>
    <row r="52" spans="1:10" ht="36.75" customHeight="1">
      <c r="A52" s="124"/>
      <c r="B52" s="129" t="s">
        <v>72</v>
      </c>
      <c r="C52" s="184" t="s">
        <v>73</v>
      </c>
      <c r="D52" s="185"/>
      <c r="E52" s="185"/>
      <c r="F52" s="137" t="s">
        <v>26</v>
      </c>
      <c r="G52" s="130"/>
      <c r="H52" s="130"/>
      <c r="I52" s="130">
        <v>19320</v>
      </c>
      <c r="J52" s="135">
        <f>IF(I57=0,"",I52/I57*100)</f>
        <v>44.699417241759065</v>
      </c>
    </row>
    <row r="53" spans="1:10" ht="36.75" customHeight="1">
      <c r="A53" s="124"/>
      <c r="B53" s="129" t="s">
        <v>74</v>
      </c>
      <c r="C53" s="184" t="s">
        <v>75</v>
      </c>
      <c r="D53" s="185"/>
      <c r="E53" s="185"/>
      <c r="F53" s="137" t="s">
        <v>26</v>
      </c>
      <c r="G53" s="130"/>
      <c r="H53" s="130"/>
      <c r="I53" s="130">
        <v>-5491.5</v>
      </c>
      <c r="J53" s="135">
        <f>IF(I57=0,"",I53/I57*100)</f>
        <v>-12.705323487739125</v>
      </c>
    </row>
    <row r="54" spans="1:10" ht="36.75" customHeight="1">
      <c r="A54" s="124"/>
      <c r="B54" s="129" t="s">
        <v>76</v>
      </c>
      <c r="C54" s="184" t="s">
        <v>77</v>
      </c>
      <c r="D54" s="185"/>
      <c r="E54" s="185"/>
      <c r="F54" s="137" t="s">
        <v>26</v>
      </c>
      <c r="G54" s="130"/>
      <c r="H54" s="130"/>
      <c r="I54" s="130">
        <v>157.30000000000001</v>
      </c>
      <c r="J54" s="135">
        <f>IF(I57=0,"",I54/I57*100)</f>
        <v>0.36393469627995351</v>
      </c>
    </row>
    <row r="55" spans="1:10" ht="36.75" customHeight="1">
      <c r="A55" s="124"/>
      <c r="B55" s="129" t="s">
        <v>78</v>
      </c>
      <c r="C55" s="184" t="s">
        <v>79</v>
      </c>
      <c r="D55" s="185"/>
      <c r="E55" s="185"/>
      <c r="F55" s="137" t="s">
        <v>26</v>
      </c>
      <c r="G55" s="130"/>
      <c r="H55" s="130"/>
      <c r="I55" s="130">
        <v>-320.19</v>
      </c>
      <c r="J55" s="135">
        <f>IF(I57=0,"",I55/I57*100)</f>
        <v>-0.74080260903927708</v>
      </c>
    </row>
    <row r="56" spans="1:10" ht="36.75" customHeight="1">
      <c r="A56" s="124"/>
      <c r="B56" s="129" t="s">
        <v>80</v>
      </c>
      <c r="C56" s="184" t="s">
        <v>81</v>
      </c>
      <c r="D56" s="185"/>
      <c r="E56" s="185"/>
      <c r="F56" s="137" t="s">
        <v>82</v>
      </c>
      <c r="G56" s="130"/>
      <c r="H56" s="130"/>
      <c r="I56" s="130">
        <v>7107.63</v>
      </c>
      <c r="J56" s="135">
        <f>IF(I57=0,"",I56/I57*100)</f>
        <v>16.444457503625465</v>
      </c>
    </row>
    <row r="57" spans="1:10" ht="25.5" customHeight="1">
      <c r="A57" s="125"/>
      <c r="B57" s="131" t="s">
        <v>1</v>
      </c>
      <c r="C57" s="132"/>
      <c r="D57" s="133"/>
      <c r="E57" s="133"/>
      <c r="F57" s="138"/>
      <c r="G57" s="134"/>
      <c r="H57" s="134"/>
      <c r="I57" s="134">
        <f>SUM(I51:I56)</f>
        <v>43222.04</v>
      </c>
      <c r="J57" s="136">
        <f>SUM(J51:J56)</f>
        <v>100</v>
      </c>
    </row>
    <row r="58" spans="1:10">
      <c r="F58" s="87"/>
      <c r="G58" s="87"/>
      <c r="H58" s="87"/>
      <c r="I58" s="87"/>
      <c r="J58" s="88"/>
    </row>
    <row r="59" spans="1:10">
      <c r="F59" s="87"/>
      <c r="G59" s="87"/>
      <c r="H59" s="87"/>
      <c r="I59" s="87"/>
      <c r="J59" s="88"/>
    </row>
    <row r="60" spans="1:10">
      <c r="F60" s="87"/>
      <c r="G60" s="87"/>
      <c r="H60" s="87"/>
      <c r="I60" s="87"/>
      <c r="J60" s="8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G34:I34"/>
    <mergeCell ref="C39:E39"/>
    <mergeCell ref="C40:E40"/>
    <mergeCell ref="C41:E41"/>
    <mergeCell ref="C42:E42"/>
    <mergeCell ref="C43:E43"/>
    <mergeCell ref="C55:E55"/>
    <mergeCell ref="C56:E56"/>
    <mergeCell ref="B44:E44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scale="9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33" t="s">
        <v>7</v>
      </c>
      <c r="B1" s="233"/>
      <c r="C1" s="234"/>
      <c r="D1" s="233"/>
      <c r="E1" s="233"/>
      <c r="F1" s="233"/>
      <c r="G1" s="233"/>
    </row>
    <row r="2" spans="1:7" ht="24.95" customHeight="1">
      <c r="A2" s="50" t="s">
        <v>8</v>
      </c>
      <c r="B2" s="49"/>
      <c r="C2" s="235"/>
      <c r="D2" s="235"/>
      <c r="E2" s="235"/>
      <c r="F2" s="235"/>
      <c r="G2" s="236"/>
    </row>
    <row r="3" spans="1:7" ht="24.95" customHeight="1">
      <c r="A3" s="50" t="s">
        <v>9</v>
      </c>
      <c r="B3" s="49"/>
      <c r="C3" s="235"/>
      <c r="D3" s="235"/>
      <c r="E3" s="235"/>
      <c r="F3" s="235"/>
      <c r="G3" s="236"/>
    </row>
    <row r="4" spans="1:7" ht="24.95" customHeight="1">
      <c r="A4" s="50" t="s">
        <v>10</v>
      </c>
      <c r="B4" s="49"/>
      <c r="C4" s="235"/>
      <c r="D4" s="235"/>
      <c r="E4" s="235"/>
      <c r="F4" s="235"/>
      <c r="G4" s="236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>
      <c r="A1" s="237" t="s">
        <v>7</v>
      </c>
      <c r="B1" s="237"/>
      <c r="C1" s="237"/>
      <c r="D1" s="237"/>
      <c r="E1" s="237"/>
      <c r="F1" s="237"/>
      <c r="G1" s="237"/>
      <c r="AG1" t="s">
        <v>85</v>
      </c>
    </row>
    <row r="2" spans="1:60" ht="24.95" customHeight="1">
      <c r="A2" s="140" t="s">
        <v>8</v>
      </c>
      <c r="B2" s="49" t="s">
        <v>43</v>
      </c>
      <c r="C2" s="238" t="s">
        <v>44</v>
      </c>
      <c r="D2" s="239"/>
      <c r="E2" s="239"/>
      <c r="F2" s="239"/>
      <c r="G2" s="240"/>
      <c r="AG2" t="s">
        <v>86</v>
      </c>
    </row>
    <row r="3" spans="1:60" ht="24.95" customHeight="1">
      <c r="A3" s="140" t="s">
        <v>9</v>
      </c>
      <c r="B3" s="49" t="s">
        <v>58</v>
      </c>
      <c r="C3" s="238" t="s">
        <v>59</v>
      </c>
      <c r="D3" s="239"/>
      <c r="E3" s="239"/>
      <c r="F3" s="239"/>
      <c r="G3" s="240"/>
      <c r="AC3" s="122" t="s">
        <v>86</v>
      </c>
      <c r="AG3" t="s">
        <v>87</v>
      </c>
    </row>
    <row r="4" spans="1:60" ht="24.95" customHeight="1">
      <c r="A4" s="141" t="s">
        <v>10</v>
      </c>
      <c r="B4" s="142" t="s">
        <v>60</v>
      </c>
      <c r="C4" s="241" t="s">
        <v>61</v>
      </c>
      <c r="D4" s="242"/>
      <c r="E4" s="242"/>
      <c r="F4" s="242"/>
      <c r="G4" s="243"/>
      <c r="AG4" t="s">
        <v>88</v>
      </c>
    </row>
    <row r="5" spans="1:60">
      <c r="D5" s="10"/>
    </row>
    <row r="6" spans="1:60" ht="38.25">
      <c r="A6" s="144" t="s">
        <v>89</v>
      </c>
      <c r="B6" s="146" t="s">
        <v>90</v>
      </c>
      <c r="C6" s="146" t="s">
        <v>91</v>
      </c>
      <c r="D6" s="145" t="s">
        <v>92</v>
      </c>
      <c r="E6" s="144" t="s">
        <v>93</v>
      </c>
      <c r="F6" s="143" t="s">
        <v>94</v>
      </c>
      <c r="G6" s="144" t="s">
        <v>31</v>
      </c>
      <c r="H6" s="147" t="s">
        <v>32</v>
      </c>
      <c r="I6" s="147" t="s">
        <v>95</v>
      </c>
      <c r="J6" s="147" t="s">
        <v>33</v>
      </c>
      <c r="K6" s="147" t="s">
        <v>96</v>
      </c>
      <c r="L6" s="147" t="s">
        <v>97</v>
      </c>
      <c r="M6" s="147" t="s">
        <v>98</v>
      </c>
      <c r="N6" s="147" t="s">
        <v>99</v>
      </c>
      <c r="O6" s="147" t="s">
        <v>100</v>
      </c>
      <c r="P6" s="147" t="s">
        <v>101</v>
      </c>
      <c r="Q6" s="147" t="s">
        <v>102</v>
      </c>
      <c r="R6" s="147" t="s">
        <v>103</v>
      </c>
      <c r="S6" s="147" t="s">
        <v>104</v>
      </c>
      <c r="T6" s="147" t="s">
        <v>105</v>
      </c>
      <c r="U6" s="147" t="s">
        <v>106</v>
      </c>
      <c r="V6" s="147" t="s">
        <v>107</v>
      </c>
      <c r="W6" s="147" t="s">
        <v>108</v>
      </c>
      <c r="X6" s="147" t="s">
        <v>109</v>
      </c>
    </row>
    <row r="7" spans="1:60" hidden="1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</row>
    <row r="8" spans="1:60">
      <c r="A8" s="159" t="s">
        <v>110</v>
      </c>
      <c r="B8" s="160" t="s">
        <v>74</v>
      </c>
      <c r="C8" s="177" t="s">
        <v>75</v>
      </c>
      <c r="D8" s="161"/>
      <c r="E8" s="162"/>
      <c r="F8" s="163"/>
      <c r="G8" s="164">
        <v>31474</v>
      </c>
      <c r="H8" s="158"/>
      <c r="I8" s="158">
        <v>26663.040000000001</v>
      </c>
      <c r="J8" s="158"/>
      <c r="K8" s="158">
        <v>4810.96</v>
      </c>
      <c r="L8" s="158"/>
      <c r="M8" s="158"/>
      <c r="N8" s="157"/>
      <c r="O8" s="157"/>
      <c r="P8" s="157"/>
      <c r="Q8" s="157"/>
      <c r="R8" s="158"/>
      <c r="S8" s="158"/>
      <c r="T8" s="158"/>
      <c r="U8" s="158"/>
      <c r="V8" s="158"/>
      <c r="W8" s="158"/>
      <c r="X8" s="158"/>
      <c r="AG8" t="s">
        <v>111</v>
      </c>
    </row>
    <row r="9" spans="1:60">
      <c r="A9" s="165">
        <v>1</v>
      </c>
      <c r="B9" s="166" t="s">
        <v>112</v>
      </c>
      <c r="C9" s="178" t="s">
        <v>113</v>
      </c>
      <c r="D9" s="167" t="s">
        <v>114</v>
      </c>
      <c r="E9" s="168">
        <v>45</v>
      </c>
      <c r="F9" s="169">
        <v>198</v>
      </c>
      <c r="G9" s="170">
        <v>8910</v>
      </c>
      <c r="H9" s="154">
        <v>92.24</v>
      </c>
      <c r="I9" s="154">
        <v>4150.8</v>
      </c>
      <c r="J9" s="154">
        <v>105.76</v>
      </c>
      <c r="K9" s="154">
        <v>4759.2</v>
      </c>
      <c r="L9" s="154">
        <v>21</v>
      </c>
      <c r="M9" s="154">
        <v>10781.1</v>
      </c>
      <c r="N9" s="153">
        <v>0.27950000000000003</v>
      </c>
      <c r="O9" s="153">
        <v>12.577500000000001</v>
      </c>
      <c r="P9" s="153">
        <v>0</v>
      </c>
      <c r="Q9" s="153">
        <v>0</v>
      </c>
      <c r="R9" s="154"/>
      <c r="S9" s="154" t="s">
        <v>115</v>
      </c>
      <c r="T9" s="154" t="s">
        <v>116</v>
      </c>
      <c r="U9" s="154">
        <v>2.8000000000000001E-2</v>
      </c>
      <c r="V9" s="154">
        <v>1.26</v>
      </c>
      <c r="W9" s="154"/>
      <c r="X9" s="154" t="s">
        <v>117</v>
      </c>
      <c r="Y9" s="148"/>
      <c r="Z9" s="148"/>
      <c r="AA9" s="148"/>
      <c r="AB9" s="148"/>
      <c r="AC9" s="148"/>
      <c r="AD9" s="148"/>
      <c r="AE9" s="148"/>
      <c r="AF9" s="148"/>
      <c r="AG9" s="148" t="s">
        <v>118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>
      <c r="A10" s="151"/>
      <c r="B10" s="152"/>
      <c r="C10" s="179" t="s">
        <v>119</v>
      </c>
      <c r="D10" s="155"/>
      <c r="E10" s="156">
        <v>-102</v>
      </c>
      <c r="F10" s="154"/>
      <c r="G10" s="154"/>
      <c r="H10" s="154"/>
      <c r="I10" s="154"/>
      <c r="J10" s="154"/>
      <c r="K10" s="154"/>
      <c r="L10" s="154"/>
      <c r="M10" s="154"/>
      <c r="N10" s="153"/>
      <c r="O10" s="153"/>
      <c r="P10" s="153"/>
      <c r="Q10" s="153"/>
      <c r="R10" s="154"/>
      <c r="S10" s="154"/>
      <c r="T10" s="154"/>
      <c r="U10" s="154"/>
      <c r="V10" s="154"/>
      <c r="W10" s="154"/>
      <c r="X10" s="154"/>
      <c r="Y10" s="148"/>
      <c r="Z10" s="148"/>
      <c r="AA10" s="148"/>
      <c r="AB10" s="148"/>
      <c r="AC10" s="148"/>
      <c r="AD10" s="148"/>
      <c r="AE10" s="148"/>
      <c r="AF10" s="148"/>
      <c r="AG10" s="148" t="s">
        <v>120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>
      <c r="A11" s="151"/>
      <c r="B11" s="152"/>
      <c r="C11" s="179" t="s">
        <v>121</v>
      </c>
      <c r="D11" s="155"/>
      <c r="E11" s="156">
        <v>47</v>
      </c>
      <c r="F11" s="154"/>
      <c r="G11" s="154"/>
      <c r="H11" s="154"/>
      <c r="I11" s="154"/>
      <c r="J11" s="154"/>
      <c r="K11" s="154"/>
      <c r="L11" s="154"/>
      <c r="M11" s="154"/>
      <c r="N11" s="153"/>
      <c r="O11" s="153"/>
      <c r="P11" s="153"/>
      <c r="Q11" s="153"/>
      <c r="R11" s="154"/>
      <c r="S11" s="154"/>
      <c r="T11" s="154"/>
      <c r="U11" s="154"/>
      <c r="V11" s="154"/>
      <c r="W11" s="154"/>
      <c r="X11" s="154"/>
      <c r="Y11" s="148"/>
      <c r="Z11" s="148"/>
      <c r="AA11" s="148"/>
      <c r="AB11" s="148"/>
      <c r="AC11" s="148"/>
      <c r="AD11" s="148"/>
      <c r="AE11" s="148"/>
      <c r="AF11" s="148"/>
      <c r="AG11" s="148" t="s">
        <v>120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>
      <c r="A12" s="151"/>
      <c r="B12" s="152"/>
      <c r="C12" s="179" t="s">
        <v>122</v>
      </c>
      <c r="D12" s="155"/>
      <c r="E12" s="156">
        <v>44</v>
      </c>
      <c r="F12" s="154"/>
      <c r="G12" s="154"/>
      <c r="H12" s="154"/>
      <c r="I12" s="154"/>
      <c r="J12" s="154"/>
      <c r="K12" s="154"/>
      <c r="L12" s="154"/>
      <c r="M12" s="154"/>
      <c r="N12" s="153"/>
      <c r="O12" s="153"/>
      <c r="P12" s="153"/>
      <c r="Q12" s="153"/>
      <c r="R12" s="154"/>
      <c r="S12" s="154"/>
      <c r="T12" s="154"/>
      <c r="U12" s="154"/>
      <c r="V12" s="154"/>
      <c r="W12" s="154"/>
      <c r="X12" s="154"/>
      <c r="Y12" s="148"/>
      <c r="Z12" s="148"/>
      <c r="AA12" s="148"/>
      <c r="AB12" s="148"/>
      <c r="AC12" s="148"/>
      <c r="AD12" s="148"/>
      <c r="AE12" s="148"/>
      <c r="AF12" s="148"/>
      <c r="AG12" s="148" t="s">
        <v>120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>
      <c r="A13" s="151"/>
      <c r="B13" s="152"/>
      <c r="C13" s="179" t="s">
        <v>123</v>
      </c>
      <c r="D13" s="155"/>
      <c r="E13" s="156">
        <v>56</v>
      </c>
      <c r="F13" s="154"/>
      <c r="G13" s="154"/>
      <c r="H13" s="154"/>
      <c r="I13" s="154"/>
      <c r="J13" s="154"/>
      <c r="K13" s="154"/>
      <c r="L13" s="154"/>
      <c r="M13" s="154"/>
      <c r="N13" s="153"/>
      <c r="O13" s="153"/>
      <c r="P13" s="153"/>
      <c r="Q13" s="153"/>
      <c r="R13" s="154"/>
      <c r="S13" s="154"/>
      <c r="T13" s="154"/>
      <c r="U13" s="154"/>
      <c r="V13" s="154"/>
      <c r="W13" s="154"/>
      <c r="X13" s="154"/>
      <c r="Y13" s="148"/>
      <c r="Z13" s="148"/>
      <c r="AA13" s="148"/>
      <c r="AB13" s="148"/>
      <c r="AC13" s="148"/>
      <c r="AD13" s="148"/>
      <c r="AE13" s="148"/>
      <c r="AF13" s="148"/>
      <c r="AG13" s="148" t="s">
        <v>120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>
      <c r="A14" s="171">
        <v>2</v>
      </c>
      <c r="B14" s="172" t="s">
        <v>124</v>
      </c>
      <c r="C14" s="180" t="s">
        <v>125</v>
      </c>
      <c r="D14" s="173" t="s">
        <v>114</v>
      </c>
      <c r="E14" s="174">
        <v>45</v>
      </c>
      <c r="F14" s="175">
        <v>24</v>
      </c>
      <c r="G14" s="176">
        <v>1080</v>
      </c>
      <c r="H14" s="154">
        <v>11.49</v>
      </c>
      <c r="I14" s="154">
        <v>517.04999999999995</v>
      </c>
      <c r="J14" s="154">
        <v>12.51</v>
      </c>
      <c r="K14" s="154">
        <v>562.95000000000005</v>
      </c>
      <c r="L14" s="154">
        <v>21</v>
      </c>
      <c r="M14" s="154">
        <v>1306.8</v>
      </c>
      <c r="N14" s="153">
        <v>3.1699999999999999E-2</v>
      </c>
      <c r="O14" s="153">
        <v>1.4264999999999999</v>
      </c>
      <c r="P14" s="153">
        <v>0</v>
      </c>
      <c r="Q14" s="153">
        <v>0</v>
      </c>
      <c r="R14" s="154"/>
      <c r="S14" s="154" t="s">
        <v>115</v>
      </c>
      <c r="T14" s="154" t="s">
        <v>116</v>
      </c>
      <c r="U14" s="154">
        <v>8.0000000000000002E-3</v>
      </c>
      <c r="V14" s="154">
        <v>0.36</v>
      </c>
      <c r="W14" s="154"/>
      <c r="X14" s="154" t="s">
        <v>117</v>
      </c>
      <c r="Y14" s="148"/>
      <c r="Z14" s="148"/>
      <c r="AA14" s="148"/>
      <c r="AB14" s="148"/>
      <c r="AC14" s="148"/>
      <c r="AD14" s="148"/>
      <c r="AE14" s="148"/>
      <c r="AF14" s="148"/>
      <c r="AG14" s="148" t="s">
        <v>118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ht="22.5">
      <c r="A15" s="171">
        <v>3</v>
      </c>
      <c r="B15" s="172" t="s">
        <v>126</v>
      </c>
      <c r="C15" s="180" t="s">
        <v>127</v>
      </c>
      <c r="D15" s="173" t="s">
        <v>114</v>
      </c>
      <c r="E15" s="174">
        <v>12.1</v>
      </c>
      <c r="F15" s="175">
        <v>28</v>
      </c>
      <c r="G15" s="176">
        <v>338.8</v>
      </c>
      <c r="H15" s="154">
        <v>26.03</v>
      </c>
      <c r="I15" s="154">
        <v>314.96300000000002</v>
      </c>
      <c r="J15" s="154">
        <v>1.97</v>
      </c>
      <c r="K15" s="154">
        <v>23.837</v>
      </c>
      <c r="L15" s="154">
        <v>21</v>
      </c>
      <c r="M15" s="154">
        <v>409.94799999999998</v>
      </c>
      <c r="N15" s="153">
        <v>5.6100000000000004E-3</v>
      </c>
      <c r="O15" s="153">
        <v>6.7880999999999997E-2</v>
      </c>
      <c r="P15" s="153">
        <v>0</v>
      </c>
      <c r="Q15" s="153">
        <v>0</v>
      </c>
      <c r="R15" s="154"/>
      <c r="S15" s="154" t="s">
        <v>115</v>
      </c>
      <c r="T15" s="154" t="s">
        <v>116</v>
      </c>
      <c r="U15" s="154">
        <v>4.0000000000000001E-3</v>
      </c>
      <c r="V15" s="154">
        <v>4.8399999999999999E-2</v>
      </c>
      <c r="W15" s="154"/>
      <c r="X15" s="154" t="s">
        <v>117</v>
      </c>
      <c r="Y15" s="148"/>
      <c r="Z15" s="148"/>
      <c r="AA15" s="148"/>
      <c r="AB15" s="148"/>
      <c r="AC15" s="148"/>
      <c r="AD15" s="148"/>
      <c r="AE15" s="148"/>
      <c r="AF15" s="148"/>
      <c r="AG15" s="148" t="s">
        <v>118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>
      <c r="A16" s="171">
        <v>4</v>
      </c>
      <c r="B16" s="172" t="s">
        <v>128</v>
      </c>
      <c r="C16" s="180" t="s">
        <v>129</v>
      </c>
      <c r="D16" s="173" t="s">
        <v>114</v>
      </c>
      <c r="E16" s="174">
        <v>45</v>
      </c>
      <c r="F16" s="175">
        <v>221</v>
      </c>
      <c r="G16" s="176">
        <v>9945</v>
      </c>
      <c r="H16" s="154">
        <v>250.88</v>
      </c>
      <c r="I16" s="154">
        <v>11289.6</v>
      </c>
      <c r="J16" s="154">
        <v>-29.88</v>
      </c>
      <c r="K16" s="154">
        <v>-1344.6</v>
      </c>
      <c r="L16" s="154">
        <v>21</v>
      </c>
      <c r="M16" s="154">
        <v>12033.449999999999</v>
      </c>
      <c r="N16" s="153">
        <v>6.0600000000000003E-3</v>
      </c>
      <c r="O16" s="153">
        <v>0.2727</v>
      </c>
      <c r="P16" s="153">
        <v>0</v>
      </c>
      <c r="Q16" s="153">
        <v>0</v>
      </c>
      <c r="R16" s="154"/>
      <c r="S16" s="154" t="s">
        <v>115</v>
      </c>
      <c r="T16" s="154" t="s">
        <v>116</v>
      </c>
      <c r="U16" s="154">
        <v>2E-3</v>
      </c>
      <c r="V16" s="154">
        <v>0.09</v>
      </c>
      <c r="W16" s="154"/>
      <c r="X16" s="154" t="s">
        <v>117</v>
      </c>
      <c r="Y16" s="148"/>
      <c r="Z16" s="148"/>
      <c r="AA16" s="148"/>
      <c r="AB16" s="148"/>
      <c r="AC16" s="148"/>
      <c r="AD16" s="148"/>
      <c r="AE16" s="148"/>
      <c r="AF16" s="148"/>
      <c r="AG16" s="148" t="s">
        <v>118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>
      <c r="A17" s="171">
        <v>5</v>
      </c>
      <c r="B17" s="172" t="s">
        <v>130</v>
      </c>
      <c r="C17" s="180" t="s">
        <v>131</v>
      </c>
      <c r="D17" s="173" t="s">
        <v>114</v>
      </c>
      <c r="E17" s="174">
        <v>45</v>
      </c>
      <c r="F17" s="175">
        <v>74</v>
      </c>
      <c r="G17" s="176">
        <v>3330</v>
      </c>
      <c r="H17" s="154">
        <v>71.77</v>
      </c>
      <c r="I17" s="154">
        <v>3229.6499999999996</v>
      </c>
      <c r="J17" s="154">
        <v>2.23</v>
      </c>
      <c r="K17" s="154">
        <v>100.35</v>
      </c>
      <c r="L17" s="154">
        <v>21</v>
      </c>
      <c r="M17" s="154">
        <v>4029.2999999999997</v>
      </c>
      <c r="N17" s="153">
        <v>2.1610000000000001E-2</v>
      </c>
      <c r="O17" s="153">
        <v>0.97245000000000004</v>
      </c>
      <c r="P17" s="153">
        <v>0</v>
      </c>
      <c r="Q17" s="153">
        <v>0</v>
      </c>
      <c r="R17" s="154"/>
      <c r="S17" s="154" t="s">
        <v>115</v>
      </c>
      <c r="T17" s="154" t="s">
        <v>116</v>
      </c>
      <c r="U17" s="154">
        <v>7.0000000000000001E-3</v>
      </c>
      <c r="V17" s="154">
        <v>0.315</v>
      </c>
      <c r="W17" s="154"/>
      <c r="X17" s="154" t="s">
        <v>117</v>
      </c>
      <c r="Y17" s="148"/>
      <c r="Z17" s="148"/>
      <c r="AA17" s="148"/>
      <c r="AB17" s="148"/>
      <c r="AC17" s="148"/>
      <c r="AD17" s="148"/>
      <c r="AE17" s="148"/>
      <c r="AF17" s="148"/>
      <c r="AG17" s="148" t="s">
        <v>118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>
      <c r="A18" s="165">
        <v>6</v>
      </c>
      <c r="B18" s="166" t="s">
        <v>132</v>
      </c>
      <c r="C18" s="178" t="s">
        <v>133</v>
      </c>
      <c r="D18" s="167" t="s">
        <v>114</v>
      </c>
      <c r="E18" s="168">
        <v>57.1</v>
      </c>
      <c r="F18" s="169">
        <v>91</v>
      </c>
      <c r="G18" s="170">
        <v>5196.1000000000004</v>
      </c>
      <c r="H18" s="154">
        <v>85.07</v>
      </c>
      <c r="I18" s="154">
        <v>4857.4969999999994</v>
      </c>
      <c r="J18" s="154">
        <v>5.93</v>
      </c>
      <c r="K18" s="154">
        <v>338.60300000000001</v>
      </c>
      <c r="L18" s="154">
        <v>21</v>
      </c>
      <c r="M18" s="154">
        <v>6287.2809999999999</v>
      </c>
      <c r="N18" s="153">
        <v>2.6530000000000001E-2</v>
      </c>
      <c r="O18" s="153">
        <v>1.5148630000000001</v>
      </c>
      <c r="P18" s="153">
        <v>0</v>
      </c>
      <c r="Q18" s="153">
        <v>0</v>
      </c>
      <c r="R18" s="154"/>
      <c r="S18" s="154" t="s">
        <v>115</v>
      </c>
      <c r="T18" s="154" t="s">
        <v>116</v>
      </c>
      <c r="U18" s="154">
        <v>8.0000000000000002E-3</v>
      </c>
      <c r="V18" s="154">
        <v>0.45680000000000004</v>
      </c>
      <c r="W18" s="154"/>
      <c r="X18" s="154" t="s">
        <v>117</v>
      </c>
      <c r="Y18" s="148"/>
      <c r="Z18" s="148"/>
      <c r="AA18" s="148"/>
      <c r="AB18" s="148"/>
      <c r="AC18" s="148"/>
      <c r="AD18" s="148"/>
      <c r="AE18" s="148"/>
      <c r="AF18" s="148"/>
      <c r="AG18" s="148" t="s">
        <v>118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>
      <c r="A19" s="151"/>
      <c r="B19" s="152"/>
      <c r="C19" s="179" t="s">
        <v>134</v>
      </c>
      <c r="D19" s="155"/>
      <c r="E19" s="156">
        <v>57.1</v>
      </c>
      <c r="F19" s="154"/>
      <c r="G19" s="154"/>
      <c r="H19" s="154"/>
      <c r="I19" s="154"/>
      <c r="J19" s="154"/>
      <c r="K19" s="154"/>
      <c r="L19" s="154"/>
      <c r="M19" s="154"/>
      <c r="N19" s="153"/>
      <c r="O19" s="153"/>
      <c r="P19" s="153"/>
      <c r="Q19" s="153"/>
      <c r="R19" s="154"/>
      <c r="S19" s="154"/>
      <c r="T19" s="154"/>
      <c r="U19" s="154"/>
      <c r="V19" s="154"/>
      <c r="W19" s="154"/>
      <c r="X19" s="154"/>
      <c r="Y19" s="148"/>
      <c r="Z19" s="148"/>
      <c r="AA19" s="148"/>
      <c r="AB19" s="148"/>
      <c r="AC19" s="148"/>
      <c r="AD19" s="148"/>
      <c r="AE19" s="148"/>
      <c r="AF19" s="148"/>
      <c r="AG19" s="148" t="s">
        <v>120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t="22.5">
      <c r="A20" s="165">
        <v>7</v>
      </c>
      <c r="B20" s="166" t="s">
        <v>135</v>
      </c>
      <c r="C20" s="178" t="s">
        <v>136</v>
      </c>
      <c r="D20" s="167" t="s">
        <v>114</v>
      </c>
      <c r="E20" s="168">
        <v>12.1</v>
      </c>
      <c r="F20" s="169">
        <v>221</v>
      </c>
      <c r="G20" s="170">
        <v>2674.1</v>
      </c>
      <c r="H20" s="154">
        <v>190.37</v>
      </c>
      <c r="I20" s="154">
        <v>2303.4769999999999</v>
      </c>
      <c r="J20" s="154">
        <v>30.63</v>
      </c>
      <c r="K20" s="154">
        <v>370.62299999999999</v>
      </c>
      <c r="L20" s="154">
        <v>21</v>
      </c>
      <c r="M20" s="154">
        <v>3235.6609999999996</v>
      </c>
      <c r="N20" s="153">
        <v>0.12169000000000001</v>
      </c>
      <c r="O20" s="153">
        <v>1.4724490000000001</v>
      </c>
      <c r="P20" s="153">
        <v>0</v>
      </c>
      <c r="Q20" s="153">
        <v>0</v>
      </c>
      <c r="R20" s="154"/>
      <c r="S20" s="154" t="s">
        <v>115</v>
      </c>
      <c r="T20" s="154" t="s">
        <v>116</v>
      </c>
      <c r="U20" s="154">
        <v>2.4E-2</v>
      </c>
      <c r="V20" s="154">
        <v>0.29039999999999999</v>
      </c>
      <c r="W20" s="154"/>
      <c r="X20" s="154" t="s">
        <v>117</v>
      </c>
      <c r="Y20" s="148"/>
      <c r="Z20" s="148"/>
      <c r="AA20" s="148"/>
      <c r="AB20" s="148"/>
      <c r="AC20" s="148"/>
      <c r="AD20" s="148"/>
      <c r="AE20" s="148"/>
      <c r="AF20" s="148"/>
      <c r="AG20" s="148" t="s">
        <v>118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>
      <c r="A21" s="151"/>
      <c r="B21" s="152"/>
      <c r="C21" s="179" t="s">
        <v>137</v>
      </c>
      <c r="D21" s="155"/>
      <c r="E21" s="156">
        <v>-61.6</v>
      </c>
      <c r="F21" s="154"/>
      <c r="G21" s="154"/>
      <c r="H21" s="154"/>
      <c r="I21" s="154"/>
      <c r="J21" s="154"/>
      <c r="K21" s="154"/>
      <c r="L21" s="154"/>
      <c r="M21" s="154"/>
      <c r="N21" s="153"/>
      <c r="O21" s="153"/>
      <c r="P21" s="153"/>
      <c r="Q21" s="153"/>
      <c r="R21" s="154"/>
      <c r="S21" s="154"/>
      <c r="T21" s="154"/>
      <c r="U21" s="154"/>
      <c r="V21" s="154"/>
      <c r="W21" s="154"/>
      <c r="X21" s="154"/>
      <c r="Y21" s="148"/>
      <c r="Z21" s="148"/>
      <c r="AA21" s="148"/>
      <c r="AB21" s="148"/>
      <c r="AC21" s="148"/>
      <c r="AD21" s="148"/>
      <c r="AE21" s="148"/>
      <c r="AF21" s="148"/>
      <c r="AG21" s="148" t="s">
        <v>120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>
      <c r="A22" s="151"/>
      <c r="B22" s="152"/>
      <c r="C22" s="179" t="s">
        <v>138</v>
      </c>
      <c r="D22" s="155"/>
      <c r="E22" s="156">
        <v>73.7</v>
      </c>
      <c r="F22" s="154"/>
      <c r="G22" s="154"/>
      <c r="H22" s="154"/>
      <c r="I22" s="154"/>
      <c r="J22" s="154"/>
      <c r="K22" s="154"/>
      <c r="L22" s="154"/>
      <c r="M22" s="154"/>
      <c r="N22" s="153"/>
      <c r="O22" s="153"/>
      <c r="P22" s="153"/>
      <c r="Q22" s="153"/>
      <c r="R22" s="154"/>
      <c r="S22" s="154"/>
      <c r="T22" s="154"/>
      <c r="U22" s="154"/>
      <c r="V22" s="154"/>
      <c r="W22" s="154"/>
      <c r="X22" s="154"/>
      <c r="Y22" s="148"/>
      <c r="Z22" s="148"/>
      <c r="AA22" s="148"/>
      <c r="AB22" s="148"/>
      <c r="AC22" s="148"/>
      <c r="AD22" s="148"/>
      <c r="AE22" s="148"/>
      <c r="AF22" s="148"/>
      <c r="AG22" s="148" t="s">
        <v>120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>
      <c r="A23" s="159" t="s">
        <v>110</v>
      </c>
      <c r="B23" s="160" t="s">
        <v>76</v>
      </c>
      <c r="C23" s="177" t="s">
        <v>77</v>
      </c>
      <c r="D23" s="161"/>
      <c r="E23" s="162"/>
      <c r="F23" s="163"/>
      <c r="G23" s="164">
        <v>157.30000000000001</v>
      </c>
      <c r="H23" s="158"/>
      <c r="I23" s="158">
        <v>9.56</v>
      </c>
      <c r="J23" s="158"/>
      <c r="K23" s="158">
        <v>147.74</v>
      </c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AG23" t="s">
        <v>111</v>
      </c>
    </row>
    <row r="24" spans="1:60">
      <c r="A24" s="171">
        <v>8</v>
      </c>
      <c r="B24" s="172" t="s">
        <v>139</v>
      </c>
      <c r="C24" s="180" t="s">
        <v>140</v>
      </c>
      <c r="D24" s="173" t="s">
        <v>114</v>
      </c>
      <c r="E24" s="174">
        <v>12.1</v>
      </c>
      <c r="F24" s="175">
        <v>10</v>
      </c>
      <c r="G24" s="176">
        <v>121</v>
      </c>
      <c r="H24" s="154">
        <v>0.79</v>
      </c>
      <c r="I24" s="154">
        <v>9.5589999999999993</v>
      </c>
      <c r="J24" s="154">
        <v>9.2100000000000009</v>
      </c>
      <c r="K24" s="154">
        <v>111.441</v>
      </c>
      <c r="L24" s="154">
        <v>21</v>
      </c>
      <c r="M24" s="154">
        <v>146.41</v>
      </c>
      <c r="N24" s="153">
        <v>1.0000000000000001E-5</v>
      </c>
      <c r="O24" s="153">
        <v>1.21E-4</v>
      </c>
      <c r="P24" s="153">
        <v>0</v>
      </c>
      <c r="Q24" s="153">
        <v>0</v>
      </c>
      <c r="R24" s="154"/>
      <c r="S24" s="154" t="s">
        <v>115</v>
      </c>
      <c r="T24" s="154" t="s">
        <v>116</v>
      </c>
      <c r="U24" s="154">
        <v>1.6E-2</v>
      </c>
      <c r="V24" s="154">
        <v>0.19359999999999999</v>
      </c>
      <c r="W24" s="154"/>
      <c r="X24" s="154" t="s">
        <v>117</v>
      </c>
      <c r="Y24" s="148"/>
      <c r="Z24" s="148"/>
      <c r="AA24" s="148"/>
      <c r="AB24" s="148"/>
      <c r="AC24" s="148"/>
      <c r="AD24" s="148"/>
      <c r="AE24" s="148"/>
      <c r="AF24" s="148"/>
      <c r="AG24" s="148" t="s">
        <v>118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>
      <c r="A25" s="171">
        <v>9</v>
      </c>
      <c r="B25" s="172" t="s">
        <v>141</v>
      </c>
      <c r="C25" s="180" t="s">
        <v>142</v>
      </c>
      <c r="D25" s="173" t="s">
        <v>114</v>
      </c>
      <c r="E25" s="174">
        <v>12.1</v>
      </c>
      <c r="F25" s="175">
        <v>3</v>
      </c>
      <c r="G25" s="176">
        <v>36.299999999999997</v>
      </c>
      <c r="H25" s="154">
        <v>0</v>
      </c>
      <c r="I25" s="154">
        <v>0</v>
      </c>
      <c r="J25" s="154">
        <v>3</v>
      </c>
      <c r="K25" s="154">
        <v>36.299999999999997</v>
      </c>
      <c r="L25" s="154">
        <v>21</v>
      </c>
      <c r="M25" s="154">
        <v>43.922999999999995</v>
      </c>
      <c r="N25" s="153">
        <v>0</v>
      </c>
      <c r="O25" s="153">
        <v>0</v>
      </c>
      <c r="P25" s="153">
        <v>0</v>
      </c>
      <c r="Q25" s="153">
        <v>0</v>
      </c>
      <c r="R25" s="154"/>
      <c r="S25" s="154" t="s">
        <v>115</v>
      </c>
      <c r="T25" s="154" t="s">
        <v>116</v>
      </c>
      <c r="U25" s="154">
        <v>2E-3</v>
      </c>
      <c r="V25" s="154">
        <v>2.4199999999999999E-2</v>
      </c>
      <c r="W25" s="154"/>
      <c r="X25" s="154" t="s">
        <v>117</v>
      </c>
      <c r="Y25" s="148"/>
      <c r="Z25" s="148"/>
      <c r="AA25" s="148"/>
      <c r="AB25" s="148"/>
      <c r="AC25" s="148"/>
      <c r="AD25" s="148"/>
      <c r="AE25" s="148"/>
      <c r="AF25" s="148"/>
      <c r="AG25" s="148" t="s">
        <v>118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>
      <c r="A26" s="159" t="s">
        <v>110</v>
      </c>
      <c r="B26" s="160" t="s">
        <v>78</v>
      </c>
      <c r="C26" s="177" t="s">
        <v>79</v>
      </c>
      <c r="D26" s="161"/>
      <c r="E26" s="162"/>
      <c r="F26" s="163"/>
      <c r="G26" s="164">
        <v>915.22</v>
      </c>
      <c r="H26" s="158"/>
      <c r="I26" s="158">
        <v>0</v>
      </c>
      <c r="J26" s="158"/>
      <c r="K26" s="158">
        <v>915.22</v>
      </c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AG26" t="s">
        <v>111</v>
      </c>
    </row>
    <row r="27" spans="1:60">
      <c r="A27" s="165">
        <v>10</v>
      </c>
      <c r="B27" s="166" t="s">
        <v>143</v>
      </c>
      <c r="C27" s="178" t="s">
        <v>144</v>
      </c>
      <c r="D27" s="167" t="s">
        <v>145</v>
      </c>
      <c r="E27" s="168">
        <v>18.304459999999999</v>
      </c>
      <c r="F27" s="169">
        <v>50</v>
      </c>
      <c r="G27" s="170">
        <v>915.22</v>
      </c>
      <c r="H27" s="154">
        <v>0</v>
      </c>
      <c r="I27" s="154">
        <v>0</v>
      </c>
      <c r="J27" s="154">
        <v>50</v>
      </c>
      <c r="K27" s="154">
        <v>915.22299999999996</v>
      </c>
      <c r="L27" s="154">
        <v>21</v>
      </c>
      <c r="M27" s="154">
        <v>1107.4161999999999</v>
      </c>
      <c r="N27" s="153">
        <v>0</v>
      </c>
      <c r="O27" s="153">
        <v>0</v>
      </c>
      <c r="P27" s="153">
        <v>0</v>
      </c>
      <c r="Q27" s="153">
        <v>0</v>
      </c>
      <c r="R27" s="154"/>
      <c r="S27" s="154" t="s">
        <v>115</v>
      </c>
      <c r="T27" s="154" t="s">
        <v>116</v>
      </c>
      <c r="U27" s="154">
        <v>1.6E-2</v>
      </c>
      <c r="V27" s="154">
        <v>0.29287135999999997</v>
      </c>
      <c r="W27" s="154"/>
      <c r="X27" s="154" t="s">
        <v>146</v>
      </c>
      <c r="Y27" s="148"/>
      <c r="Z27" s="148"/>
      <c r="AA27" s="148"/>
      <c r="AB27" s="148"/>
      <c r="AC27" s="148"/>
      <c r="AD27" s="148"/>
      <c r="AE27" s="148"/>
      <c r="AF27" s="148"/>
      <c r="AG27" s="148" t="s">
        <v>147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>
      <c r="A28" s="3"/>
      <c r="B28" s="4"/>
      <c r="C28" s="181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AE28">
        <v>15</v>
      </c>
      <c r="AF28">
        <v>21</v>
      </c>
      <c r="AG28" t="s">
        <v>97</v>
      </c>
    </row>
    <row r="29" spans="1:60">
      <c r="C29" s="182"/>
      <c r="D29" s="10"/>
      <c r="AG29" t="s">
        <v>148</v>
      </c>
    </row>
    <row r="30" spans="1:60">
      <c r="D30" s="10"/>
    </row>
    <row r="31" spans="1:60">
      <c r="D31" s="10"/>
    </row>
    <row r="32" spans="1:60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>
      <c r="A1" s="237" t="s">
        <v>7</v>
      </c>
      <c r="B1" s="237"/>
      <c r="C1" s="237"/>
      <c r="D1" s="237"/>
      <c r="E1" s="237"/>
      <c r="F1" s="237"/>
      <c r="G1" s="237"/>
      <c r="AG1" t="s">
        <v>85</v>
      </c>
    </row>
    <row r="2" spans="1:60" ht="24.95" customHeight="1">
      <c r="A2" s="140" t="s">
        <v>8</v>
      </c>
      <c r="B2" s="49" t="s">
        <v>43</v>
      </c>
      <c r="C2" s="238" t="s">
        <v>44</v>
      </c>
      <c r="D2" s="239"/>
      <c r="E2" s="239"/>
      <c r="F2" s="239"/>
      <c r="G2" s="240"/>
      <c r="AG2" t="s">
        <v>86</v>
      </c>
    </row>
    <row r="3" spans="1:60" ht="24.95" customHeight="1">
      <c r="A3" s="140" t="s">
        <v>9</v>
      </c>
      <c r="B3" s="49" t="s">
        <v>62</v>
      </c>
      <c r="C3" s="238" t="s">
        <v>63</v>
      </c>
      <c r="D3" s="239"/>
      <c r="E3" s="239"/>
      <c r="F3" s="239"/>
      <c r="G3" s="240"/>
      <c r="AC3" s="122" t="s">
        <v>86</v>
      </c>
      <c r="AG3" t="s">
        <v>87</v>
      </c>
    </row>
    <row r="4" spans="1:60" ht="24.95" customHeight="1">
      <c r="A4" s="141" t="s">
        <v>10</v>
      </c>
      <c r="B4" s="142" t="s">
        <v>64</v>
      </c>
      <c r="C4" s="241" t="s">
        <v>65</v>
      </c>
      <c r="D4" s="242"/>
      <c r="E4" s="242"/>
      <c r="F4" s="242"/>
      <c r="G4" s="243"/>
      <c r="AG4" t="s">
        <v>88</v>
      </c>
    </row>
    <row r="5" spans="1:60">
      <c r="D5" s="10"/>
    </row>
    <row r="6" spans="1:60" ht="38.25">
      <c r="A6" s="144" t="s">
        <v>89</v>
      </c>
      <c r="B6" s="146" t="s">
        <v>90</v>
      </c>
      <c r="C6" s="146" t="s">
        <v>91</v>
      </c>
      <c r="D6" s="145" t="s">
        <v>92</v>
      </c>
      <c r="E6" s="144" t="s">
        <v>93</v>
      </c>
      <c r="F6" s="143" t="s">
        <v>94</v>
      </c>
      <c r="G6" s="144" t="s">
        <v>31</v>
      </c>
      <c r="H6" s="147" t="s">
        <v>32</v>
      </c>
      <c r="I6" s="147" t="s">
        <v>95</v>
      </c>
      <c r="J6" s="147" t="s">
        <v>33</v>
      </c>
      <c r="K6" s="147" t="s">
        <v>96</v>
      </c>
      <c r="L6" s="147" t="s">
        <v>97</v>
      </c>
      <c r="M6" s="147" t="s">
        <v>98</v>
      </c>
      <c r="N6" s="147" t="s">
        <v>99</v>
      </c>
      <c r="O6" s="147" t="s">
        <v>100</v>
      </c>
      <c r="P6" s="147" t="s">
        <v>101</v>
      </c>
      <c r="Q6" s="147" t="s">
        <v>102</v>
      </c>
      <c r="R6" s="147" t="s">
        <v>103</v>
      </c>
      <c r="S6" s="147" t="s">
        <v>104</v>
      </c>
      <c r="T6" s="147" t="s">
        <v>105</v>
      </c>
      <c r="U6" s="147" t="s">
        <v>106</v>
      </c>
      <c r="V6" s="147" t="s">
        <v>107</v>
      </c>
      <c r="W6" s="147" t="s">
        <v>108</v>
      </c>
      <c r="X6" s="147" t="s">
        <v>109</v>
      </c>
    </row>
    <row r="7" spans="1:60" hidden="1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</row>
    <row r="8" spans="1:60">
      <c r="A8" s="159" t="s">
        <v>110</v>
      </c>
      <c r="B8" s="160" t="s">
        <v>70</v>
      </c>
      <c r="C8" s="177" t="s">
        <v>71</v>
      </c>
      <c r="D8" s="161"/>
      <c r="E8" s="162"/>
      <c r="F8" s="163"/>
      <c r="G8" s="164">
        <v>22448.799999999999</v>
      </c>
      <c r="H8" s="158"/>
      <c r="I8" s="158">
        <v>0</v>
      </c>
      <c r="J8" s="158"/>
      <c r="K8" s="158">
        <v>22448.799999999999</v>
      </c>
      <c r="L8" s="158"/>
      <c r="M8" s="158"/>
      <c r="N8" s="157"/>
      <c r="O8" s="157"/>
      <c r="P8" s="157"/>
      <c r="Q8" s="157"/>
      <c r="R8" s="158"/>
      <c r="S8" s="158"/>
      <c r="T8" s="158"/>
      <c r="U8" s="158"/>
      <c r="V8" s="158"/>
      <c r="W8" s="158"/>
      <c r="X8" s="158"/>
      <c r="AG8" t="s">
        <v>111</v>
      </c>
    </row>
    <row r="9" spans="1:60">
      <c r="A9" s="165">
        <v>1</v>
      </c>
      <c r="B9" s="166" t="s">
        <v>149</v>
      </c>
      <c r="C9" s="178" t="s">
        <v>150</v>
      </c>
      <c r="D9" s="167" t="s">
        <v>114</v>
      </c>
      <c r="E9" s="168">
        <v>-294.60000000000002</v>
      </c>
      <c r="F9" s="169">
        <v>64</v>
      </c>
      <c r="G9" s="170">
        <v>-18854.400000000001</v>
      </c>
      <c r="H9" s="154">
        <v>0</v>
      </c>
      <c r="I9" s="154">
        <v>0</v>
      </c>
      <c r="J9" s="154">
        <v>64</v>
      </c>
      <c r="K9" s="154">
        <v>-18854.400000000001</v>
      </c>
      <c r="L9" s="154">
        <v>21</v>
      </c>
      <c r="M9" s="154">
        <v>-22813.824000000001</v>
      </c>
      <c r="N9" s="153">
        <v>0</v>
      </c>
      <c r="O9" s="153">
        <v>0</v>
      </c>
      <c r="P9" s="153">
        <v>0.22</v>
      </c>
      <c r="Q9" s="153">
        <v>-64.812000000000012</v>
      </c>
      <c r="R9" s="154"/>
      <c r="S9" s="154" t="s">
        <v>115</v>
      </c>
      <c r="T9" s="154" t="s">
        <v>116</v>
      </c>
      <c r="U9" s="154">
        <v>7.0000000000000007E-2</v>
      </c>
      <c r="V9" s="154">
        <v>-20.622000000000003</v>
      </c>
      <c r="W9" s="154"/>
      <c r="X9" s="154" t="s">
        <v>117</v>
      </c>
      <c r="Y9" s="148"/>
      <c r="Z9" s="148"/>
      <c r="AA9" s="148"/>
      <c r="AB9" s="148"/>
      <c r="AC9" s="148"/>
      <c r="AD9" s="148"/>
      <c r="AE9" s="148"/>
      <c r="AF9" s="148"/>
      <c r="AG9" s="148" t="s">
        <v>118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>
      <c r="A10" s="151"/>
      <c r="B10" s="152"/>
      <c r="C10" s="179" t="s">
        <v>151</v>
      </c>
      <c r="D10" s="155"/>
      <c r="E10" s="156">
        <v>-46.5</v>
      </c>
      <c r="F10" s="154"/>
      <c r="G10" s="154"/>
      <c r="H10" s="154"/>
      <c r="I10" s="154"/>
      <c r="J10" s="154"/>
      <c r="K10" s="154"/>
      <c r="L10" s="154"/>
      <c r="M10" s="154"/>
      <c r="N10" s="153"/>
      <c r="O10" s="153"/>
      <c r="P10" s="153"/>
      <c r="Q10" s="153"/>
      <c r="R10" s="154"/>
      <c r="S10" s="154"/>
      <c r="T10" s="154"/>
      <c r="U10" s="154"/>
      <c r="V10" s="154"/>
      <c r="W10" s="154"/>
      <c r="X10" s="154"/>
      <c r="Y10" s="148"/>
      <c r="Z10" s="148"/>
      <c r="AA10" s="148"/>
      <c r="AB10" s="148"/>
      <c r="AC10" s="148"/>
      <c r="AD10" s="148"/>
      <c r="AE10" s="148"/>
      <c r="AF10" s="148"/>
      <c r="AG10" s="148" t="s">
        <v>120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>
      <c r="A11" s="151"/>
      <c r="B11" s="152"/>
      <c r="C11" s="179" t="s">
        <v>152</v>
      </c>
      <c r="D11" s="155"/>
      <c r="E11" s="156">
        <v>-51</v>
      </c>
      <c r="F11" s="154"/>
      <c r="G11" s="154"/>
      <c r="H11" s="154"/>
      <c r="I11" s="154"/>
      <c r="J11" s="154"/>
      <c r="K11" s="154"/>
      <c r="L11" s="154"/>
      <c r="M11" s="154"/>
      <c r="N11" s="153"/>
      <c r="O11" s="153"/>
      <c r="P11" s="153"/>
      <c r="Q11" s="153"/>
      <c r="R11" s="154"/>
      <c r="S11" s="154"/>
      <c r="T11" s="154"/>
      <c r="U11" s="154"/>
      <c r="V11" s="154"/>
      <c r="W11" s="154"/>
      <c r="X11" s="154"/>
      <c r="Y11" s="148"/>
      <c r="Z11" s="148"/>
      <c r="AA11" s="148"/>
      <c r="AB11" s="148"/>
      <c r="AC11" s="148"/>
      <c r="AD11" s="148"/>
      <c r="AE11" s="148"/>
      <c r="AF11" s="148"/>
      <c r="AG11" s="148" t="s">
        <v>120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>
      <c r="A12" s="151"/>
      <c r="B12" s="152"/>
      <c r="C12" s="179" t="s">
        <v>153</v>
      </c>
      <c r="D12" s="155"/>
      <c r="E12" s="156">
        <v>-197.1</v>
      </c>
      <c r="F12" s="154"/>
      <c r="G12" s="154"/>
      <c r="H12" s="154"/>
      <c r="I12" s="154"/>
      <c r="J12" s="154"/>
      <c r="K12" s="154"/>
      <c r="L12" s="154"/>
      <c r="M12" s="154"/>
      <c r="N12" s="153"/>
      <c r="O12" s="153"/>
      <c r="P12" s="153"/>
      <c r="Q12" s="153"/>
      <c r="R12" s="154"/>
      <c r="S12" s="154"/>
      <c r="T12" s="154"/>
      <c r="U12" s="154"/>
      <c r="V12" s="154"/>
      <c r="W12" s="154"/>
      <c r="X12" s="154"/>
      <c r="Y12" s="148"/>
      <c r="Z12" s="148"/>
      <c r="AA12" s="148"/>
      <c r="AB12" s="148"/>
      <c r="AC12" s="148"/>
      <c r="AD12" s="148"/>
      <c r="AE12" s="148"/>
      <c r="AF12" s="148"/>
      <c r="AG12" s="148" t="s">
        <v>120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>
      <c r="A13" s="165">
        <v>2</v>
      </c>
      <c r="B13" s="166" t="s">
        <v>154</v>
      </c>
      <c r="C13" s="178" t="s">
        <v>155</v>
      </c>
      <c r="D13" s="167" t="s">
        <v>114</v>
      </c>
      <c r="E13" s="168">
        <v>234.1</v>
      </c>
      <c r="F13" s="169">
        <v>152</v>
      </c>
      <c r="G13" s="170">
        <v>35583.199999999997</v>
      </c>
      <c r="H13" s="154">
        <v>0</v>
      </c>
      <c r="I13" s="154">
        <v>0</v>
      </c>
      <c r="J13" s="154">
        <v>152</v>
      </c>
      <c r="K13" s="154">
        <v>35583.199999999997</v>
      </c>
      <c r="L13" s="154">
        <v>21</v>
      </c>
      <c r="M13" s="154">
        <v>43055.671999999999</v>
      </c>
      <c r="N13" s="153">
        <v>0</v>
      </c>
      <c r="O13" s="153">
        <v>0</v>
      </c>
      <c r="P13" s="153">
        <v>0.33</v>
      </c>
      <c r="Q13" s="153">
        <v>77.253</v>
      </c>
      <c r="R13" s="154"/>
      <c r="S13" s="154" t="s">
        <v>115</v>
      </c>
      <c r="T13" s="154" t="s">
        <v>116</v>
      </c>
      <c r="U13" s="154">
        <v>0.113</v>
      </c>
      <c r="V13" s="154">
        <v>26.453299999999999</v>
      </c>
      <c r="W13" s="154"/>
      <c r="X13" s="154" t="s">
        <v>117</v>
      </c>
      <c r="Y13" s="148"/>
      <c r="Z13" s="148"/>
      <c r="AA13" s="148"/>
      <c r="AB13" s="148"/>
      <c r="AC13" s="148"/>
      <c r="AD13" s="148"/>
      <c r="AE13" s="148"/>
      <c r="AF13" s="148"/>
      <c r="AG13" s="148" t="s">
        <v>118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>
      <c r="A14" s="151"/>
      <c r="B14" s="152"/>
      <c r="C14" s="179" t="s">
        <v>156</v>
      </c>
      <c r="D14" s="155"/>
      <c r="E14" s="156">
        <v>100</v>
      </c>
      <c r="F14" s="154"/>
      <c r="G14" s="154"/>
      <c r="H14" s="154"/>
      <c r="I14" s="154"/>
      <c r="J14" s="154"/>
      <c r="K14" s="154"/>
      <c r="L14" s="154"/>
      <c r="M14" s="154"/>
      <c r="N14" s="153"/>
      <c r="O14" s="153"/>
      <c r="P14" s="153"/>
      <c r="Q14" s="153"/>
      <c r="R14" s="154"/>
      <c r="S14" s="154"/>
      <c r="T14" s="154"/>
      <c r="U14" s="154"/>
      <c r="V14" s="154"/>
      <c r="W14" s="154"/>
      <c r="X14" s="154"/>
      <c r="Y14" s="148"/>
      <c r="Z14" s="148"/>
      <c r="AA14" s="148"/>
      <c r="AB14" s="148"/>
      <c r="AC14" s="148"/>
      <c r="AD14" s="148"/>
      <c r="AE14" s="148"/>
      <c r="AF14" s="148"/>
      <c r="AG14" s="148" t="s">
        <v>120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>
      <c r="A15" s="151"/>
      <c r="B15" s="152"/>
      <c r="C15" s="179" t="s">
        <v>157</v>
      </c>
      <c r="D15" s="155"/>
      <c r="E15" s="156">
        <v>54.5</v>
      </c>
      <c r="F15" s="154"/>
      <c r="G15" s="154"/>
      <c r="H15" s="154"/>
      <c r="I15" s="154"/>
      <c r="J15" s="154"/>
      <c r="K15" s="154"/>
      <c r="L15" s="154"/>
      <c r="M15" s="154"/>
      <c r="N15" s="153"/>
      <c r="O15" s="153"/>
      <c r="P15" s="153"/>
      <c r="Q15" s="153"/>
      <c r="R15" s="154"/>
      <c r="S15" s="154"/>
      <c r="T15" s="154"/>
      <c r="U15" s="154"/>
      <c r="V15" s="154"/>
      <c r="W15" s="154"/>
      <c r="X15" s="154"/>
      <c r="Y15" s="148"/>
      <c r="Z15" s="148"/>
      <c r="AA15" s="148"/>
      <c r="AB15" s="148"/>
      <c r="AC15" s="148"/>
      <c r="AD15" s="148"/>
      <c r="AE15" s="148"/>
      <c r="AF15" s="148"/>
      <c r="AG15" s="148" t="s">
        <v>120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>
      <c r="A16" s="151"/>
      <c r="B16" s="152"/>
      <c r="C16" s="179" t="s">
        <v>158</v>
      </c>
      <c r="D16" s="155"/>
      <c r="E16" s="156">
        <v>79.599999999999994</v>
      </c>
      <c r="F16" s="154"/>
      <c r="G16" s="154"/>
      <c r="H16" s="154"/>
      <c r="I16" s="154"/>
      <c r="J16" s="154"/>
      <c r="K16" s="154"/>
      <c r="L16" s="154"/>
      <c r="M16" s="154"/>
      <c r="N16" s="153"/>
      <c r="O16" s="153"/>
      <c r="P16" s="153"/>
      <c r="Q16" s="153"/>
      <c r="R16" s="154"/>
      <c r="S16" s="154"/>
      <c r="T16" s="154"/>
      <c r="U16" s="154"/>
      <c r="V16" s="154"/>
      <c r="W16" s="154"/>
      <c r="X16" s="154"/>
      <c r="Y16" s="148"/>
      <c r="Z16" s="148"/>
      <c r="AA16" s="148"/>
      <c r="AB16" s="148"/>
      <c r="AC16" s="148"/>
      <c r="AD16" s="148"/>
      <c r="AE16" s="148"/>
      <c r="AF16" s="148"/>
      <c r="AG16" s="148" t="s">
        <v>120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>
      <c r="A17" s="165">
        <v>3</v>
      </c>
      <c r="B17" s="166" t="s">
        <v>159</v>
      </c>
      <c r="C17" s="178" t="s">
        <v>160</v>
      </c>
      <c r="D17" s="167" t="s">
        <v>161</v>
      </c>
      <c r="E17" s="168">
        <v>8.8000000000000007</v>
      </c>
      <c r="F17" s="169">
        <v>588</v>
      </c>
      <c r="G17" s="170">
        <v>5174.3999999999996</v>
      </c>
      <c r="H17" s="154">
        <v>0</v>
      </c>
      <c r="I17" s="154">
        <v>0</v>
      </c>
      <c r="J17" s="154">
        <v>588</v>
      </c>
      <c r="K17" s="154">
        <v>5174.4000000000005</v>
      </c>
      <c r="L17" s="154">
        <v>21</v>
      </c>
      <c r="M17" s="154">
        <v>6261.0239999999994</v>
      </c>
      <c r="N17" s="153">
        <v>0</v>
      </c>
      <c r="O17" s="153">
        <v>0</v>
      </c>
      <c r="P17" s="153">
        <v>1.6</v>
      </c>
      <c r="Q17" s="153">
        <v>14.080000000000002</v>
      </c>
      <c r="R17" s="154"/>
      <c r="S17" s="154" t="s">
        <v>115</v>
      </c>
      <c r="T17" s="154" t="s">
        <v>116</v>
      </c>
      <c r="U17" s="154">
        <v>0.81799999999999995</v>
      </c>
      <c r="V17" s="154">
        <v>7.1984000000000004</v>
      </c>
      <c r="W17" s="154"/>
      <c r="X17" s="154" t="s">
        <v>117</v>
      </c>
      <c r="Y17" s="148"/>
      <c r="Z17" s="148"/>
      <c r="AA17" s="148"/>
      <c r="AB17" s="148"/>
      <c r="AC17" s="148"/>
      <c r="AD17" s="148"/>
      <c r="AE17" s="148"/>
      <c r="AF17" s="148"/>
      <c r="AG17" s="148" t="s">
        <v>118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>
      <c r="A18" s="151"/>
      <c r="B18" s="152"/>
      <c r="C18" s="179" t="s">
        <v>162</v>
      </c>
      <c r="D18" s="155"/>
      <c r="E18" s="156">
        <v>1</v>
      </c>
      <c r="F18" s="154"/>
      <c r="G18" s="154"/>
      <c r="H18" s="154"/>
      <c r="I18" s="154"/>
      <c r="J18" s="154"/>
      <c r="K18" s="154"/>
      <c r="L18" s="154"/>
      <c r="M18" s="154"/>
      <c r="N18" s="153"/>
      <c r="O18" s="153"/>
      <c r="P18" s="153"/>
      <c r="Q18" s="153"/>
      <c r="R18" s="154"/>
      <c r="S18" s="154"/>
      <c r="T18" s="154"/>
      <c r="U18" s="154"/>
      <c r="V18" s="154"/>
      <c r="W18" s="154"/>
      <c r="X18" s="154"/>
      <c r="Y18" s="148"/>
      <c r="Z18" s="148"/>
      <c r="AA18" s="148"/>
      <c r="AB18" s="148"/>
      <c r="AC18" s="148"/>
      <c r="AD18" s="148"/>
      <c r="AE18" s="148"/>
      <c r="AF18" s="148"/>
      <c r="AG18" s="148" t="s">
        <v>120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>
      <c r="A19" s="151"/>
      <c r="B19" s="152"/>
      <c r="C19" s="179" t="s">
        <v>163</v>
      </c>
      <c r="D19" s="155"/>
      <c r="E19" s="156">
        <v>0.4</v>
      </c>
      <c r="F19" s="154"/>
      <c r="G19" s="154"/>
      <c r="H19" s="154"/>
      <c r="I19" s="154"/>
      <c r="J19" s="154"/>
      <c r="K19" s="154"/>
      <c r="L19" s="154"/>
      <c r="M19" s="154"/>
      <c r="N19" s="153"/>
      <c r="O19" s="153"/>
      <c r="P19" s="153"/>
      <c r="Q19" s="153"/>
      <c r="R19" s="154"/>
      <c r="S19" s="154"/>
      <c r="T19" s="154"/>
      <c r="U19" s="154"/>
      <c r="V19" s="154"/>
      <c r="W19" s="154"/>
      <c r="X19" s="154"/>
      <c r="Y19" s="148"/>
      <c r="Z19" s="148"/>
      <c r="AA19" s="148"/>
      <c r="AB19" s="148"/>
      <c r="AC19" s="148"/>
      <c r="AD19" s="148"/>
      <c r="AE19" s="148"/>
      <c r="AF19" s="148"/>
      <c r="AG19" s="148" t="s">
        <v>120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>
      <c r="A20" s="151"/>
      <c r="B20" s="152"/>
      <c r="C20" s="179" t="s">
        <v>164</v>
      </c>
      <c r="D20" s="155"/>
      <c r="E20" s="156">
        <v>1</v>
      </c>
      <c r="F20" s="154"/>
      <c r="G20" s="154"/>
      <c r="H20" s="154"/>
      <c r="I20" s="154"/>
      <c r="J20" s="154"/>
      <c r="K20" s="154"/>
      <c r="L20" s="154"/>
      <c r="M20" s="154"/>
      <c r="N20" s="153"/>
      <c r="O20" s="153"/>
      <c r="P20" s="153"/>
      <c r="Q20" s="153"/>
      <c r="R20" s="154"/>
      <c r="S20" s="154"/>
      <c r="T20" s="154"/>
      <c r="U20" s="154"/>
      <c r="V20" s="154"/>
      <c r="W20" s="154"/>
      <c r="X20" s="154"/>
      <c r="Y20" s="148"/>
      <c r="Z20" s="148"/>
      <c r="AA20" s="148"/>
      <c r="AB20" s="148"/>
      <c r="AC20" s="148"/>
      <c r="AD20" s="148"/>
      <c r="AE20" s="148"/>
      <c r="AF20" s="148"/>
      <c r="AG20" s="148" t="s">
        <v>120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>
      <c r="A21" s="151"/>
      <c r="B21" s="152"/>
      <c r="C21" s="179" t="s">
        <v>165</v>
      </c>
      <c r="D21" s="155"/>
      <c r="E21" s="156">
        <v>6.4</v>
      </c>
      <c r="F21" s="154"/>
      <c r="G21" s="154"/>
      <c r="H21" s="154"/>
      <c r="I21" s="154"/>
      <c r="J21" s="154"/>
      <c r="K21" s="154"/>
      <c r="L21" s="154"/>
      <c r="M21" s="154"/>
      <c r="N21" s="153"/>
      <c r="O21" s="153"/>
      <c r="P21" s="153"/>
      <c r="Q21" s="153"/>
      <c r="R21" s="154"/>
      <c r="S21" s="154"/>
      <c r="T21" s="154"/>
      <c r="U21" s="154"/>
      <c r="V21" s="154"/>
      <c r="W21" s="154"/>
      <c r="X21" s="154"/>
      <c r="Y21" s="148"/>
      <c r="Z21" s="148"/>
      <c r="AA21" s="148"/>
      <c r="AB21" s="148"/>
      <c r="AC21" s="148"/>
      <c r="AD21" s="148"/>
      <c r="AE21" s="148"/>
      <c r="AF21" s="148"/>
      <c r="AG21" s="148" t="s">
        <v>120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>
      <c r="A22" s="171">
        <v>4</v>
      </c>
      <c r="B22" s="172" t="s">
        <v>166</v>
      </c>
      <c r="C22" s="180" t="s">
        <v>167</v>
      </c>
      <c r="D22" s="173" t="s">
        <v>161</v>
      </c>
      <c r="E22" s="174">
        <v>8.8000000000000007</v>
      </c>
      <c r="F22" s="175">
        <v>62</v>
      </c>
      <c r="G22" s="176">
        <v>545.6</v>
      </c>
      <c r="H22" s="154">
        <v>0</v>
      </c>
      <c r="I22" s="154">
        <v>0</v>
      </c>
      <c r="J22" s="154">
        <v>62</v>
      </c>
      <c r="K22" s="154">
        <v>545.6</v>
      </c>
      <c r="L22" s="154">
        <v>21</v>
      </c>
      <c r="M22" s="154">
        <v>660.17600000000004</v>
      </c>
      <c r="N22" s="153">
        <v>0</v>
      </c>
      <c r="O22" s="153">
        <v>0</v>
      </c>
      <c r="P22" s="153">
        <v>0</v>
      </c>
      <c r="Q22" s="153">
        <v>0</v>
      </c>
      <c r="R22" s="154"/>
      <c r="S22" s="154" t="s">
        <v>115</v>
      </c>
      <c r="T22" s="154" t="s">
        <v>116</v>
      </c>
      <c r="U22" s="154">
        <v>0.11899999999999999</v>
      </c>
      <c r="V22" s="154">
        <v>1.0472000000000001</v>
      </c>
      <c r="W22" s="154"/>
      <c r="X22" s="154" t="s">
        <v>117</v>
      </c>
      <c r="Y22" s="148"/>
      <c r="Z22" s="148"/>
      <c r="AA22" s="148"/>
      <c r="AB22" s="148"/>
      <c r="AC22" s="148"/>
      <c r="AD22" s="148"/>
      <c r="AE22" s="148"/>
      <c r="AF22" s="148"/>
      <c r="AG22" s="148" t="s">
        <v>118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>
      <c r="A23" s="159" t="s">
        <v>110</v>
      </c>
      <c r="B23" s="160" t="s">
        <v>72</v>
      </c>
      <c r="C23" s="177" t="s">
        <v>73</v>
      </c>
      <c r="D23" s="161"/>
      <c r="E23" s="162"/>
      <c r="F23" s="163"/>
      <c r="G23" s="164">
        <v>19320</v>
      </c>
      <c r="H23" s="158"/>
      <c r="I23" s="158">
        <v>0</v>
      </c>
      <c r="J23" s="158"/>
      <c r="K23" s="158">
        <v>19320</v>
      </c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AG23" t="s">
        <v>111</v>
      </c>
    </row>
    <row r="24" spans="1:60">
      <c r="A24" s="165">
        <v>5</v>
      </c>
      <c r="B24" s="166" t="s">
        <v>168</v>
      </c>
      <c r="C24" s="178" t="s">
        <v>169</v>
      </c>
      <c r="D24" s="167" t="s">
        <v>114</v>
      </c>
      <c r="E24" s="168">
        <v>210</v>
      </c>
      <c r="F24" s="169">
        <v>92</v>
      </c>
      <c r="G24" s="170">
        <v>19320</v>
      </c>
      <c r="H24" s="154">
        <v>0</v>
      </c>
      <c r="I24" s="154">
        <v>0</v>
      </c>
      <c r="J24" s="154">
        <v>92</v>
      </c>
      <c r="K24" s="154">
        <v>19320</v>
      </c>
      <c r="L24" s="154">
        <v>21</v>
      </c>
      <c r="M24" s="154">
        <v>23377.200000000001</v>
      </c>
      <c r="N24" s="153">
        <v>0</v>
      </c>
      <c r="O24" s="153">
        <v>0</v>
      </c>
      <c r="P24" s="153">
        <v>0</v>
      </c>
      <c r="Q24" s="153">
        <v>0</v>
      </c>
      <c r="R24" s="154"/>
      <c r="S24" s="154" t="s">
        <v>115</v>
      </c>
      <c r="T24" s="154" t="s">
        <v>116</v>
      </c>
      <c r="U24" s="154">
        <v>0.15</v>
      </c>
      <c r="V24" s="154">
        <v>31.5</v>
      </c>
      <c r="W24" s="154"/>
      <c r="X24" s="154" t="s">
        <v>117</v>
      </c>
      <c r="Y24" s="148"/>
      <c r="Z24" s="148"/>
      <c r="AA24" s="148"/>
      <c r="AB24" s="148"/>
      <c r="AC24" s="148"/>
      <c r="AD24" s="148"/>
      <c r="AE24" s="148"/>
      <c r="AF24" s="148"/>
      <c r="AG24" s="148" t="s">
        <v>118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>
      <c r="A25" s="151"/>
      <c r="B25" s="152"/>
      <c r="C25" s="179" t="s">
        <v>170</v>
      </c>
      <c r="D25" s="155"/>
      <c r="E25" s="156">
        <v>210</v>
      </c>
      <c r="F25" s="154"/>
      <c r="G25" s="154"/>
      <c r="H25" s="154"/>
      <c r="I25" s="154"/>
      <c r="J25" s="154"/>
      <c r="K25" s="154"/>
      <c r="L25" s="154"/>
      <c r="M25" s="154"/>
      <c r="N25" s="153"/>
      <c r="O25" s="153"/>
      <c r="P25" s="153"/>
      <c r="Q25" s="153"/>
      <c r="R25" s="154"/>
      <c r="S25" s="154"/>
      <c r="T25" s="154"/>
      <c r="U25" s="154"/>
      <c r="V25" s="154"/>
      <c r="W25" s="154"/>
      <c r="X25" s="154"/>
      <c r="Y25" s="148"/>
      <c r="Z25" s="148"/>
      <c r="AA25" s="148"/>
      <c r="AB25" s="148"/>
      <c r="AC25" s="148"/>
      <c r="AD25" s="148"/>
      <c r="AE25" s="148"/>
      <c r="AF25" s="148"/>
      <c r="AG25" s="148" t="s">
        <v>120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>
      <c r="A26" s="159" t="s">
        <v>110</v>
      </c>
      <c r="B26" s="160" t="s">
        <v>74</v>
      </c>
      <c r="C26" s="177" t="s">
        <v>75</v>
      </c>
      <c r="D26" s="161"/>
      <c r="E26" s="162"/>
      <c r="F26" s="163"/>
      <c r="G26" s="164">
        <v>-36965.5</v>
      </c>
      <c r="H26" s="158"/>
      <c r="I26" s="158">
        <v>-31801.24</v>
      </c>
      <c r="J26" s="158"/>
      <c r="K26" s="158">
        <v>-5164.26</v>
      </c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AG26" t="s">
        <v>111</v>
      </c>
    </row>
    <row r="27" spans="1:60">
      <c r="A27" s="165">
        <v>6</v>
      </c>
      <c r="B27" s="166" t="s">
        <v>171</v>
      </c>
      <c r="C27" s="178" t="s">
        <v>172</v>
      </c>
      <c r="D27" s="167" t="s">
        <v>114</v>
      </c>
      <c r="E27" s="168">
        <v>-60.5</v>
      </c>
      <c r="F27" s="169">
        <v>201</v>
      </c>
      <c r="G27" s="170">
        <v>-12160.5</v>
      </c>
      <c r="H27" s="154">
        <v>106.43</v>
      </c>
      <c r="I27" s="154">
        <v>-6439.0150000000003</v>
      </c>
      <c r="J27" s="154">
        <v>94.57</v>
      </c>
      <c r="K27" s="154">
        <v>-5721.4849999999997</v>
      </c>
      <c r="L27" s="154">
        <v>21</v>
      </c>
      <c r="M27" s="154">
        <v>-14714.205</v>
      </c>
      <c r="N27" s="153">
        <v>0.32250000000000001</v>
      </c>
      <c r="O27" s="153">
        <v>-19.51125</v>
      </c>
      <c r="P27" s="153">
        <v>0</v>
      </c>
      <c r="Q27" s="153">
        <v>0</v>
      </c>
      <c r="R27" s="154"/>
      <c r="S27" s="154" t="s">
        <v>115</v>
      </c>
      <c r="T27" s="154" t="s">
        <v>116</v>
      </c>
      <c r="U27" s="154">
        <v>2.5999999999999999E-2</v>
      </c>
      <c r="V27" s="154">
        <v>-1.573</v>
      </c>
      <c r="W27" s="154"/>
      <c r="X27" s="154" t="s">
        <v>117</v>
      </c>
      <c r="Y27" s="148"/>
      <c r="Z27" s="148"/>
      <c r="AA27" s="148"/>
      <c r="AB27" s="148"/>
      <c r="AC27" s="148"/>
      <c r="AD27" s="148"/>
      <c r="AE27" s="148"/>
      <c r="AF27" s="148"/>
      <c r="AG27" s="148" t="s">
        <v>118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>
      <c r="A28" s="151"/>
      <c r="B28" s="152"/>
      <c r="C28" s="179" t="s">
        <v>173</v>
      </c>
      <c r="D28" s="155"/>
      <c r="E28" s="156">
        <v>-60.5</v>
      </c>
      <c r="F28" s="154"/>
      <c r="G28" s="154"/>
      <c r="H28" s="154"/>
      <c r="I28" s="154"/>
      <c r="J28" s="154"/>
      <c r="K28" s="154"/>
      <c r="L28" s="154"/>
      <c r="M28" s="154"/>
      <c r="N28" s="153"/>
      <c r="O28" s="153"/>
      <c r="P28" s="153"/>
      <c r="Q28" s="153"/>
      <c r="R28" s="154"/>
      <c r="S28" s="154"/>
      <c r="T28" s="154"/>
      <c r="U28" s="154"/>
      <c r="V28" s="154"/>
      <c r="W28" s="154"/>
      <c r="X28" s="154"/>
      <c r="Y28" s="148"/>
      <c r="Z28" s="148"/>
      <c r="AA28" s="148"/>
      <c r="AB28" s="148"/>
      <c r="AC28" s="148"/>
      <c r="AD28" s="148"/>
      <c r="AE28" s="148"/>
      <c r="AF28" s="148"/>
      <c r="AG28" s="148" t="s">
        <v>120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>
      <c r="A29" s="171">
        <v>7</v>
      </c>
      <c r="B29" s="172" t="s">
        <v>124</v>
      </c>
      <c r="C29" s="180" t="s">
        <v>125</v>
      </c>
      <c r="D29" s="173" t="s">
        <v>114</v>
      </c>
      <c r="E29" s="174">
        <v>-60.5</v>
      </c>
      <c r="F29" s="175">
        <v>24</v>
      </c>
      <c r="G29" s="176">
        <v>-1452</v>
      </c>
      <c r="H29" s="154">
        <v>11.49</v>
      </c>
      <c r="I29" s="154">
        <v>-695.14499999999998</v>
      </c>
      <c r="J29" s="154">
        <v>12.51</v>
      </c>
      <c r="K29" s="154">
        <v>-756.85500000000002</v>
      </c>
      <c r="L29" s="154">
        <v>21</v>
      </c>
      <c r="M29" s="154">
        <v>-1756.9199999999998</v>
      </c>
      <c r="N29" s="153">
        <v>3.1699999999999999E-2</v>
      </c>
      <c r="O29" s="153">
        <v>-1.9178499999999998</v>
      </c>
      <c r="P29" s="153">
        <v>0</v>
      </c>
      <c r="Q29" s="153">
        <v>0</v>
      </c>
      <c r="R29" s="154"/>
      <c r="S29" s="154" t="s">
        <v>115</v>
      </c>
      <c r="T29" s="154" t="s">
        <v>116</v>
      </c>
      <c r="U29" s="154">
        <v>8.0000000000000002E-3</v>
      </c>
      <c r="V29" s="154">
        <v>-0.48399999999999999</v>
      </c>
      <c r="W29" s="154"/>
      <c r="X29" s="154" t="s">
        <v>117</v>
      </c>
      <c r="Y29" s="148"/>
      <c r="Z29" s="148"/>
      <c r="AA29" s="148"/>
      <c r="AB29" s="148"/>
      <c r="AC29" s="148"/>
      <c r="AD29" s="148"/>
      <c r="AE29" s="148"/>
      <c r="AF29" s="148"/>
      <c r="AG29" s="148" t="s">
        <v>118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>
      <c r="A30" s="171">
        <v>8</v>
      </c>
      <c r="B30" s="172" t="s">
        <v>128</v>
      </c>
      <c r="C30" s="180" t="s">
        <v>129</v>
      </c>
      <c r="D30" s="173" t="s">
        <v>114</v>
      </c>
      <c r="E30" s="174">
        <v>-60.5</v>
      </c>
      <c r="F30" s="175">
        <v>221</v>
      </c>
      <c r="G30" s="176">
        <v>-13370.5</v>
      </c>
      <c r="H30" s="154">
        <v>250.88</v>
      </c>
      <c r="I30" s="154">
        <v>-15178.24</v>
      </c>
      <c r="J30" s="154">
        <v>-29.88</v>
      </c>
      <c r="K30" s="154">
        <v>1807.74</v>
      </c>
      <c r="L30" s="154">
        <v>21</v>
      </c>
      <c r="M30" s="154">
        <v>-16178.305</v>
      </c>
      <c r="N30" s="153">
        <v>6.0600000000000003E-3</v>
      </c>
      <c r="O30" s="153">
        <v>-0.36663000000000001</v>
      </c>
      <c r="P30" s="153">
        <v>0</v>
      </c>
      <c r="Q30" s="153">
        <v>0</v>
      </c>
      <c r="R30" s="154"/>
      <c r="S30" s="154" t="s">
        <v>115</v>
      </c>
      <c r="T30" s="154" t="s">
        <v>116</v>
      </c>
      <c r="U30" s="154">
        <v>2E-3</v>
      </c>
      <c r="V30" s="154">
        <v>-0.121</v>
      </c>
      <c r="W30" s="154"/>
      <c r="X30" s="154" t="s">
        <v>117</v>
      </c>
      <c r="Y30" s="148"/>
      <c r="Z30" s="148"/>
      <c r="AA30" s="148"/>
      <c r="AB30" s="148"/>
      <c r="AC30" s="148"/>
      <c r="AD30" s="148"/>
      <c r="AE30" s="148"/>
      <c r="AF30" s="148"/>
      <c r="AG30" s="148" t="s">
        <v>118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>
      <c r="A31" s="171">
        <v>9</v>
      </c>
      <c r="B31" s="172" t="s">
        <v>130</v>
      </c>
      <c r="C31" s="180" t="s">
        <v>131</v>
      </c>
      <c r="D31" s="173" t="s">
        <v>114</v>
      </c>
      <c r="E31" s="174">
        <v>-60.5</v>
      </c>
      <c r="F31" s="175">
        <v>74</v>
      </c>
      <c r="G31" s="176">
        <v>-4477</v>
      </c>
      <c r="H31" s="154">
        <v>71.77</v>
      </c>
      <c r="I31" s="154">
        <v>-4342.085</v>
      </c>
      <c r="J31" s="154">
        <v>2.23</v>
      </c>
      <c r="K31" s="154">
        <v>-134.91499999999999</v>
      </c>
      <c r="L31" s="154">
        <v>21</v>
      </c>
      <c r="M31" s="154">
        <v>-5417.17</v>
      </c>
      <c r="N31" s="153">
        <v>2.1610000000000001E-2</v>
      </c>
      <c r="O31" s="153">
        <v>-1.3074050000000002</v>
      </c>
      <c r="P31" s="153">
        <v>0</v>
      </c>
      <c r="Q31" s="153">
        <v>0</v>
      </c>
      <c r="R31" s="154"/>
      <c r="S31" s="154" t="s">
        <v>115</v>
      </c>
      <c r="T31" s="154" t="s">
        <v>116</v>
      </c>
      <c r="U31" s="154">
        <v>7.0000000000000001E-3</v>
      </c>
      <c r="V31" s="154">
        <v>-0.42349999999999999</v>
      </c>
      <c r="W31" s="154"/>
      <c r="X31" s="154" t="s">
        <v>117</v>
      </c>
      <c r="Y31" s="148"/>
      <c r="Z31" s="148"/>
      <c r="AA31" s="148"/>
      <c r="AB31" s="148"/>
      <c r="AC31" s="148"/>
      <c r="AD31" s="148"/>
      <c r="AE31" s="148"/>
      <c r="AF31" s="148"/>
      <c r="AG31" s="148" t="s">
        <v>118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>
      <c r="A32" s="171">
        <v>10</v>
      </c>
      <c r="B32" s="172" t="s">
        <v>132</v>
      </c>
      <c r="C32" s="180" t="s">
        <v>133</v>
      </c>
      <c r="D32" s="173" t="s">
        <v>114</v>
      </c>
      <c r="E32" s="174">
        <v>-60.5</v>
      </c>
      <c r="F32" s="175">
        <v>91</v>
      </c>
      <c r="G32" s="176">
        <v>-5505.5</v>
      </c>
      <c r="H32" s="154">
        <v>85.07</v>
      </c>
      <c r="I32" s="154">
        <v>-5146.7349999999997</v>
      </c>
      <c r="J32" s="154">
        <v>5.93</v>
      </c>
      <c r="K32" s="154">
        <v>-358.76499999999999</v>
      </c>
      <c r="L32" s="154">
        <v>21</v>
      </c>
      <c r="M32" s="154">
        <v>-6661.6549999999997</v>
      </c>
      <c r="N32" s="153">
        <v>2.6530000000000001E-2</v>
      </c>
      <c r="O32" s="153">
        <v>-1.6050650000000002</v>
      </c>
      <c r="P32" s="153">
        <v>0</v>
      </c>
      <c r="Q32" s="153">
        <v>0</v>
      </c>
      <c r="R32" s="154"/>
      <c r="S32" s="154" t="s">
        <v>115</v>
      </c>
      <c r="T32" s="154" t="s">
        <v>116</v>
      </c>
      <c r="U32" s="154">
        <v>8.0000000000000002E-3</v>
      </c>
      <c r="V32" s="154">
        <v>-0.48399999999999999</v>
      </c>
      <c r="W32" s="154"/>
      <c r="X32" s="154" t="s">
        <v>117</v>
      </c>
      <c r="Y32" s="148"/>
      <c r="Z32" s="148"/>
      <c r="AA32" s="148"/>
      <c r="AB32" s="148"/>
      <c r="AC32" s="148"/>
      <c r="AD32" s="148"/>
      <c r="AE32" s="148"/>
      <c r="AF32" s="148"/>
      <c r="AG32" s="148" t="s">
        <v>118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>
      <c r="A33" s="159" t="s">
        <v>110</v>
      </c>
      <c r="B33" s="160" t="s">
        <v>78</v>
      </c>
      <c r="C33" s="177" t="s">
        <v>79</v>
      </c>
      <c r="D33" s="161"/>
      <c r="E33" s="162"/>
      <c r="F33" s="163"/>
      <c r="G33" s="164">
        <v>-1235.4100000000001</v>
      </c>
      <c r="H33" s="158"/>
      <c r="I33" s="158">
        <v>0</v>
      </c>
      <c r="J33" s="158"/>
      <c r="K33" s="158">
        <v>-1235.4100000000001</v>
      </c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AG33" t="s">
        <v>111</v>
      </c>
    </row>
    <row r="34" spans="1:60">
      <c r="A34" s="171">
        <v>11</v>
      </c>
      <c r="B34" s="172" t="s">
        <v>143</v>
      </c>
      <c r="C34" s="180" t="s">
        <v>144</v>
      </c>
      <c r="D34" s="173" t="s">
        <v>145</v>
      </c>
      <c r="E34" s="174">
        <v>-24.708200000000001</v>
      </c>
      <c r="F34" s="175">
        <v>50</v>
      </c>
      <c r="G34" s="176">
        <v>-1235.4100000000001</v>
      </c>
      <c r="H34" s="154">
        <v>0</v>
      </c>
      <c r="I34" s="154">
        <v>0</v>
      </c>
      <c r="J34" s="154">
        <v>50</v>
      </c>
      <c r="K34" s="154">
        <v>-1235.4100000000001</v>
      </c>
      <c r="L34" s="154">
        <v>21</v>
      </c>
      <c r="M34" s="154">
        <v>-1494.8461</v>
      </c>
      <c r="N34" s="153">
        <v>0</v>
      </c>
      <c r="O34" s="153">
        <v>0</v>
      </c>
      <c r="P34" s="153">
        <v>0</v>
      </c>
      <c r="Q34" s="153">
        <v>0</v>
      </c>
      <c r="R34" s="154"/>
      <c r="S34" s="154" t="s">
        <v>115</v>
      </c>
      <c r="T34" s="154" t="s">
        <v>116</v>
      </c>
      <c r="U34" s="154">
        <v>1.6E-2</v>
      </c>
      <c r="V34" s="154">
        <v>-0.39533120000000005</v>
      </c>
      <c r="W34" s="154"/>
      <c r="X34" s="154" t="s">
        <v>146</v>
      </c>
      <c r="Y34" s="148"/>
      <c r="Z34" s="148"/>
      <c r="AA34" s="148"/>
      <c r="AB34" s="148"/>
      <c r="AC34" s="148"/>
      <c r="AD34" s="148"/>
      <c r="AE34" s="148"/>
      <c r="AF34" s="148"/>
      <c r="AG34" s="148" t="s">
        <v>147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>
      <c r="A35" s="159" t="s">
        <v>110</v>
      </c>
      <c r="B35" s="160" t="s">
        <v>80</v>
      </c>
      <c r="C35" s="177" t="s">
        <v>81</v>
      </c>
      <c r="D35" s="161"/>
      <c r="E35" s="162"/>
      <c r="F35" s="163"/>
      <c r="G35" s="164">
        <v>7107.63</v>
      </c>
      <c r="H35" s="158"/>
      <c r="I35" s="158">
        <v>0</v>
      </c>
      <c r="J35" s="158"/>
      <c r="K35" s="158">
        <v>7107.63</v>
      </c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AG35" t="s">
        <v>111</v>
      </c>
    </row>
    <row r="36" spans="1:60">
      <c r="A36" s="171">
        <v>12</v>
      </c>
      <c r="B36" s="172" t="s">
        <v>174</v>
      </c>
      <c r="C36" s="180" t="s">
        <v>175</v>
      </c>
      <c r="D36" s="173" t="s">
        <v>145</v>
      </c>
      <c r="E36" s="174">
        <v>26.521000000000001</v>
      </c>
      <c r="F36" s="175">
        <v>56</v>
      </c>
      <c r="G36" s="176">
        <v>1485.18</v>
      </c>
      <c r="H36" s="154">
        <v>0</v>
      </c>
      <c r="I36" s="154">
        <v>0</v>
      </c>
      <c r="J36" s="154">
        <v>56</v>
      </c>
      <c r="K36" s="154">
        <v>1485.1759999999999</v>
      </c>
      <c r="L36" s="154">
        <v>21</v>
      </c>
      <c r="M36" s="154">
        <v>1797.0678</v>
      </c>
      <c r="N36" s="153">
        <v>0</v>
      </c>
      <c r="O36" s="153">
        <v>0</v>
      </c>
      <c r="P36" s="153">
        <v>0</v>
      </c>
      <c r="Q36" s="153">
        <v>0</v>
      </c>
      <c r="R36" s="154"/>
      <c r="S36" s="154" t="s">
        <v>115</v>
      </c>
      <c r="T36" s="154" t="s">
        <v>116</v>
      </c>
      <c r="U36" s="154">
        <v>0.01</v>
      </c>
      <c r="V36" s="154">
        <v>0.26521</v>
      </c>
      <c r="W36" s="154"/>
      <c r="X36" s="154" t="s">
        <v>176</v>
      </c>
      <c r="Y36" s="148"/>
      <c r="Z36" s="148"/>
      <c r="AA36" s="148"/>
      <c r="AB36" s="148"/>
      <c r="AC36" s="148"/>
      <c r="AD36" s="148"/>
      <c r="AE36" s="148"/>
      <c r="AF36" s="148"/>
      <c r="AG36" s="148" t="s">
        <v>177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>
      <c r="A37" s="171">
        <v>13</v>
      </c>
      <c r="B37" s="172" t="s">
        <v>178</v>
      </c>
      <c r="C37" s="180" t="s">
        <v>179</v>
      </c>
      <c r="D37" s="173" t="s">
        <v>145</v>
      </c>
      <c r="E37" s="174">
        <v>132.60499999999999</v>
      </c>
      <c r="F37" s="175">
        <v>16</v>
      </c>
      <c r="G37" s="176">
        <v>2121.6799999999998</v>
      </c>
      <c r="H37" s="154">
        <v>0</v>
      </c>
      <c r="I37" s="154">
        <v>0</v>
      </c>
      <c r="J37" s="154">
        <v>16</v>
      </c>
      <c r="K37" s="154">
        <v>2121.6799999999998</v>
      </c>
      <c r="L37" s="154">
        <v>21</v>
      </c>
      <c r="M37" s="154">
        <v>2567.2327999999998</v>
      </c>
      <c r="N37" s="153">
        <v>0</v>
      </c>
      <c r="O37" s="153">
        <v>0</v>
      </c>
      <c r="P37" s="153">
        <v>0</v>
      </c>
      <c r="Q37" s="153">
        <v>0</v>
      </c>
      <c r="R37" s="154"/>
      <c r="S37" s="154" t="s">
        <v>115</v>
      </c>
      <c r="T37" s="154" t="s">
        <v>116</v>
      </c>
      <c r="U37" s="154">
        <v>0</v>
      </c>
      <c r="V37" s="154">
        <v>0</v>
      </c>
      <c r="W37" s="154"/>
      <c r="X37" s="154" t="s">
        <v>176</v>
      </c>
      <c r="Y37" s="148"/>
      <c r="Z37" s="148"/>
      <c r="AA37" s="148"/>
      <c r="AB37" s="148"/>
      <c r="AC37" s="148"/>
      <c r="AD37" s="148"/>
      <c r="AE37" s="148"/>
      <c r="AF37" s="148"/>
      <c r="AG37" s="148" t="s">
        <v>177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>
      <c r="A38" s="171">
        <v>14</v>
      </c>
      <c r="B38" s="172" t="s">
        <v>180</v>
      </c>
      <c r="C38" s="180" t="s">
        <v>181</v>
      </c>
      <c r="D38" s="173" t="s">
        <v>145</v>
      </c>
      <c r="E38" s="174">
        <v>26.521000000000001</v>
      </c>
      <c r="F38" s="175">
        <v>122</v>
      </c>
      <c r="G38" s="176">
        <v>3235.56</v>
      </c>
      <c r="H38" s="154">
        <v>0</v>
      </c>
      <c r="I38" s="154">
        <v>0</v>
      </c>
      <c r="J38" s="154">
        <v>122</v>
      </c>
      <c r="K38" s="154">
        <v>3235.5619999999999</v>
      </c>
      <c r="L38" s="154">
        <v>21</v>
      </c>
      <c r="M38" s="154">
        <v>3915.0275999999999</v>
      </c>
      <c r="N38" s="153">
        <v>0</v>
      </c>
      <c r="O38" s="153">
        <v>0</v>
      </c>
      <c r="P38" s="153">
        <v>0</v>
      </c>
      <c r="Q38" s="153">
        <v>0</v>
      </c>
      <c r="R38" s="154"/>
      <c r="S38" s="154" t="s">
        <v>115</v>
      </c>
      <c r="T38" s="154" t="s">
        <v>116</v>
      </c>
      <c r="U38" s="154">
        <v>9.9000000000000005E-2</v>
      </c>
      <c r="V38" s="154">
        <v>2.6255790000000001</v>
      </c>
      <c r="W38" s="154"/>
      <c r="X38" s="154" t="s">
        <v>176</v>
      </c>
      <c r="Y38" s="148"/>
      <c r="Z38" s="148"/>
      <c r="AA38" s="148"/>
      <c r="AB38" s="148"/>
      <c r="AC38" s="148"/>
      <c r="AD38" s="148"/>
      <c r="AE38" s="148"/>
      <c r="AF38" s="148"/>
      <c r="AG38" s="148" t="s">
        <v>177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>
      <c r="A39" s="165">
        <v>15</v>
      </c>
      <c r="B39" s="166" t="s">
        <v>182</v>
      </c>
      <c r="C39" s="178" t="s">
        <v>183</v>
      </c>
      <c r="D39" s="167" t="s">
        <v>145</v>
      </c>
      <c r="E39" s="168">
        <v>26.521000000000001</v>
      </c>
      <c r="F39" s="169">
        <v>10</v>
      </c>
      <c r="G39" s="170">
        <v>265.20999999999998</v>
      </c>
      <c r="H39" s="154">
        <v>0</v>
      </c>
      <c r="I39" s="154">
        <v>0</v>
      </c>
      <c r="J39" s="154">
        <v>10</v>
      </c>
      <c r="K39" s="154">
        <v>265.21000000000004</v>
      </c>
      <c r="L39" s="154">
        <v>21</v>
      </c>
      <c r="M39" s="154">
        <v>320.90409999999997</v>
      </c>
      <c r="N39" s="153">
        <v>0</v>
      </c>
      <c r="O39" s="153">
        <v>0</v>
      </c>
      <c r="P39" s="153">
        <v>0</v>
      </c>
      <c r="Q39" s="153">
        <v>0</v>
      </c>
      <c r="R39" s="154"/>
      <c r="S39" s="154" t="s">
        <v>115</v>
      </c>
      <c r="T39" s="154" t="s">
        <v>116</v>
      </c>
      <c r="U39" s="154">
        <v>6.0000000000000001E-3</v>
      </c>
      <c r="V39" s="154">
        <v>0.15912600000000002</v>
      </c>
      <c r="W39" s="154"/>
      <c r="X39" s="154" t="s">
        <v>176</v>
      </c>
      <c r="Y39" s="148"/>
      <c r="Z39" s="148"/>
      <c r="AA39" s="148"/>
      <c r="AB39" s="148"/>
      <c r="AC39" s="148"/>
      <c r="AD39" s="148"/>
      <c r="AE39" s="148"/>
      <c r="AF39" s="148"/>
      <c r="AG39" s="148" t="s">
        <v>177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>
      <c r="A40" s="3"/>
      <c r="B40" s="4"/>
      <c r="C40" s="181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AE40">
        <v>15</v>
      </c>
      <c r="AF40">
        <v>21</v>
      </c>
      <c r="AG40" t="s">
        <v>97</v>
      </c>
    </row>
    <row r="41" spans="1:60">
      <c r="C41" s="182"/>
      <c r="D41" s="10"/>
      <c r="AG41" t="s">
        <v>148</v>
      </c>
    </row>
    <row r="42" spans="1:60">
      <c r="D42" s="10"/>
    </row>
    <row r="43" spans="1:60">
      <c r="D43" s="10"/>
    </row>
    <row r="44" spans="1:60">
      <c r="D44" s="10"/>
    </row>
    <row r="45" spans="1:60">
      <c r="D45" s="10"/>
    </row>
    <row r="46" spans="1:60">
      <c r="D46" s="10"/>
    </row>
    <row r="47" spans="1:60">
      <c r="D47" s="10"/>
    </row>
    <row r="48" spans="1:60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04 03 Pol</vt:lpstr>
      <vt:lpstr>05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'04 03 Pol'!Názvy_tisku</vt:lpstr>
      <vt:lpstr>'05 02 Pol'!Názvy_tisku</vt:lpstr>
      <vt:lpstr>oadresa</vt:lpstr>
      <vt:lpstr>Stavba!Objednatel</vt:lpstr>
      <vt:lpstr>Stavba!Objekt</vt:lpstr>
      <vt:lpstr>'04 03 Pol'!Oblast_tisku</vt:lpstr>
      <vt:lpstr>'05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Milan Lorek</dc:creator>
  <cp:lastModifiedBy>faberova</cp:lastModifiedBy>
  <cp:lastPrinted>2019-03-19T12:27:02Z</cp:lastPrinted>
  <dcterms:created xsi:type="dcterms:W3CDTF">2009-04-08T07:15:50Z</dcterms:created>
  <dcterms:modified xsi:type="dcterms:W3CDTF">2023-10-09T08:42:03Z</dcterms:modified>
</cp:coreProperties>
</file>