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chnovjbc-my.sharepoint.com/personal/jan_dvorak_rychnovjbc_cz/Documents/Dokumenty/documents/Rozpočet/2026/"/>
    </mc:Choice>
  </mc:AlternateContent>
  <xr:revisionPtr revIDLastSave="0" documentId="8_{E5528181-EE1A-4CC8-97B3-A542579CF299}" xr6:coauthVersionLast="47" xr6:coauthVersionMax="47" xr10:uidLastSave="{00000000-0000-0000-0000-000000000000}"/>
  <bookViews>
    <workbookView xWindow="-19320" yWindow="660" windowWidth="19440" windowHeight="14880" xr2:uid="{00000000-000D-0000-FFFF-FFFF00000000}"/>
  </bookViews>
  <sheets>
    <sheet name="Rozpočet" sheetId="1" r:id="rId1"/>
    <sheet name="Komunikace" sheetId="4" state="hidden" r:id="rId2"/>
  </sheets>
  <definedNames>
    <definedName name="_xlnm.Print_Area" localSheetId="0">Rozpočet!$A$1:$J$112</definedName>
    <definedName name="_xlnm.Print_Area">#N/A</definedName>
    <definedName name="Rozpoč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50" i="1" l="1"/>
  <c r="E58" i="1"/>
  <c r="E80" i="1" l="1"/>
  <c r="E16" i="1" l="1"/>
  <c r="E100" i="1" l="1"/>
  <c r="E65" i="1" l="1"/>
  <c r="E39" i="1" l="1"/>
  <c r="B56" i="4" l="1"/>
  <c r="B6" i="4" l="1"/>
  <c r="E90" i="1" l="1"/>
  <c r="E110" i="1" l="1"/>
  <c r="E94" i="1" l="1"/>
  <c r="B50" i="4" l="1"/>
  <c r="B37" i="4"/>
  <c r="E85" i="1"/>
  <c r="E32" i="1"/>
  <c r="E111" i="1" l="1"/>
</calcChain>
</file>

<file path=xl/sharedStrings.xml><?xml version="1.0" encoding="utf-8"?>
<sst xmlns="http://schemas.openxmlformats.org/spreadsheetml/2006/main" count="195" uniqueCount="164">
  <si>
    <t>Návrh rozpočtu 2025</t>
  </si>
  <si>
    <t>§</t>
  </si>
  <si>
    <t>pol.</t>
  </si>
  <si>
    <t>název položky</t>
  </si>
  <si>
    <t>specifikace výdaje</t>
  </si>
  <si>
    <t>NÁVRH</t>
  </si>
  <si>
    <t>Popl.za užívání  veř.prostr.</t>
  </si>
  <si>
    <t>výstavba infrastruktury</t>
  </si>
  <si>
    <t>Správ.popl.</t>
  </si>
  <si>
    <t>sjezdy, ZUK, uzavírky</t>
  </si>
  <si>
    <t>Ostatní záležitosti pozemních komunikací</t>
  </si>
  <si>
    <t>Příjmy z pronájmu ostatních nemovitostí a jejich částí</t>
  </si>
  <si>
    <t>Příjmy z nájmu sálu ORJ 682</t>
  </si>
  <si>
    <t>Ostatní příjmy z vlastní činnosti</t>
  </si>
  <si>
    <t>věcná břemena</t>
  </si>
  <si>
    <t>Příjmy z prodeje pozemků</t>
  </si>
  <si>
    <t>SPR-stav s.r.o. 916/2 1,6mil (2025), Pelíkovice 619/1 2 mil. (2025 až 2025), Hofrichter 1190/1 1,5 mil.</t>
  </si>
  <si>
    <t>Příjmy z pronájmu pozemků</t>
  </si>
  <si>
    <t>???</t>
  </si>
  <si>
    <t>Uložení zeminy v lomu</t>
  </si>
  <si>
    <t>Celkem příjmy</t>
  </si>
  <si>
    <t>Pěstební činnost /lesy/</t>
  </si>
  <si>
    <t>Opravy a udržování</t>
  </si>
  <si>
    <t>Opravy lesních propustků a drobné opravy lesních cest (propustek na ppč. 3022, perk na lesní cestě za chemikem, opravy a údržby lesních bran a vstupů</t>
  </si>
  <si>
    <t>PHM traktor</t>
  </si>
  <si>
    <t>nafta</t>
  </si>
  <si>
    <t>celkem Lesy</t>
  </si>
  <si>
    <t>Silnice</t>
  </si>
  <si>
    <t>Nákup materiálu</t>
  </si>
  <si>
    <t>posypový materiál ZÚ, štěrky a recyklát na drobné opravy vozovek, studená balená, polepy, sůl, značkovače</t>
  </si>
  <si>
    <t>Nájemné</t>
  </si>
  <si>
    <t>DDKM</t>
  </si>
  <si>
    <t>Zařízení</t>
  </si>
  <si>
    <t>Nákup ostatních služeb</t>
  </si>
  <si>
    <t>Zimní údržba včetně posypu (paušál) 0,7mil, pořízení PD Tovární 0,3mil., PD Liščí 0,15mil, dopravní značení, jarní mytí a čištění vozovek, sekání, krajnic 0,36mil., čištění uličních rigolů a vpustí 0,3mil, vytyčení IS, mostní prohlídky, posudky, rozpočty a výkazy výměr, TDI revize, zaměření a ostatní 0,155mil., udržitelnost a zpráva o stavbě Dopravní terminál 2026 (Euroregion Nisa, Ing. Koreň) 0,035mil.</t>
  </si>
  <si>
    <t>Dle plánu oprav (Požárnická 2,25 mil, Pelíkovice 0,93 mil, Nová 3,92 mil) Údržby a opravy stávajících úseků, výtluky a průběžné opravy a udržování přeložení dlažby chodník Husova, ještědská, nám. Míru, Kokonínská, Školní) Oprava výtluků, asf. zálivky prasklin 0,6 mil, reko Vysoká 0,9</t>
  </si>
  <si>
    <t>Poskytnuté neinvestiční příspěvky a náhrady</t>
  </si>
  <si>
    <t>Přeložka NN Tovární, Čechova (pro chodník a opravu vozovky) pro potřeby budoucí reko Tovární</t>
  </si>
  <si>
    <t>Budovy, haly a stavby</t>
  </si>
  <si>
    <t>Parkoviště nám. Míru - III. etp (altán před Tilií k parkovišti), realizace a TDI 2,4 mil., Tovární  I. etapa (od viaduktu k ZF) 4 mil</t>
  </si>
  <si>
    <t>,</t>
  </si>
  <si>
    <t>celkem Silnice</t>
  </si>
  <si>
    <t>Ostatní záležitosti pozemních komunikací /cyklostezky/</t>
  </si>
  <si>
    <t>Cyklostezka Rychnov - Pulečný (stezka, lávka, odvodnění, VO), 0 tis. ostatní náklady (SP, vytyčení, IS, zaměření), PDPS, TDI, VŘ, autorský dozor atd. - realizace  cca druhá polovina 2026  (dotace kraj a IROP)</t>
  </si>
  <si>
    <t>celkem Ostatní záležitosti pozemních komunikací /cyklostezky/</t>
  </si>
  <si>
    <t>Zastávky</t>
  </si>
  <si>
    <t>služby, montáže, čištění, údržba</t>
  </si>
  <si>
    <t>Opravy zastávky, zařízení, nástupiště a související prvky</t>
  </si>
  <si>
    <t>celkem zastávky</t>
  </si>
  <si>
    <t>Odvádění a čištění odpadních vod a nakládání s kaly</t>
  </si>
  <si>
    <t>Potrubí, obsyp, apod</t>
  </si>
  <si>
    <t>Zaměření, čištění, rozpočty, TDI</t>
  </si>
  <si>
    <t xml:space="preserve">Opravy a udržování </t>
  </si>
  <si>
    <t>Oprava kanalizace  Nádražní PVC DN 200 (u č.p. 472) 750 tis., Propustek Tovární u ČOV 350 tis</t>
  </si>
  <si>
    <t>PD vodovod a kanalizace Hranice 130 tis., PD Hřbitovní - Ještědská - Mlýnská 250 tis, projekční práce ostatní 45 tis.</t>
  </si>
  <si>
    <t xml:space="preserve">celkem Odvádění a čištění odpadních vod a nakládání s kaly </t>
  </si>
  <si>
    <t>Úpravy drobných vodních toků</t>
  </si>
  <si>
    <t>Drobný hmotný dlouhodobý majetek</t>
  </si>
  <si>
    <t>Zaměření, čištění, kamerové prohlídky</t>
  </si>
  <si>
    <t>Investice</t>
  </si>
  <si>
    <t>celkem Úprava drobných vodních toků</t>
  </si>
  <si>
    <t>Ostatní zájmová činnost a rekreace /kurty, LV, hřiště/</t>
  </si>
  <si>
    <t>DHDM</t>
  </si>
  <si>
    <t>lavičky, koše, převlékárna apod.</t>
  </si>
  <si>
    <t>Materiál vlek a sportoviště (šrouby, díly, olej apod.)</t>
  </si>
  <si>
    <t>Studená voda</t>
  </si>
  <si>
    <t>voda</t>
  </si>
  <si>
    <t>PHM - mazadla</t>
  </si>
  <si>
    <t>nafta, benzín</t>
  </si>
  <si>
    <t>Telefony</t>
  </si>
  <si>
    <t>správce paušál mobil</t>
  </si>
  <si>
    <t>nájem  - pozemky pod vlekem, nájem Košek a spol.</t>
  </si>
  <si>
    <t>Nájemné za půdu</t>
  </si>
  <si>
    <t xml:space="preserve">Pachtovné Lesy ČR a poplatek do ZPF za vynětí - pozemky pod vlekem, pachtovné </t>
  </si>
  <si>
    <t xml:space="preserve">Nákup ostatních služeb  </t>
  </si>
  <si>
    <t>Servis WC sportoviště a koupaliště, údržba čištění sekání koupaliště, revize hracích ploch, odpady,  Revize rovzodu vody, úprava frekvenčních měničů, čerpadel a úprava retence včetně ventilů</t>
  </si>
  <si>
    <t>Opravy, revize DH Požárnická, Nová 100 tis.Opravy víceúčelového areálu Zálesí servis kurty, UMT fotbal, multifinkčního hřiště a hracích prvků 80 tis, oprava oplocení a zvýšení kolem kurtů 250 tis.
oprava koupaliště dno mělčina a výspravy netěsností na hrázi 900 tis., Demontáž vleku 130 tis.</t>
  </si>
  <si>
    <t>6121_1</t>
  </si>
  <si>
    <t>Budovy, haly, stavby (koupaliště)</t>
  </si>
  <si>
    <t>6121_2</t>
  </si>
  <si>
    <t>Budovy, haly, stavby (sportoviště)</t>
  </si>
  <si>
    <t>Basketbalové koše (hřiště Zálesí a ZŠ) dem a nové</t>
  </si>
  <si>
    <t>Veřejné osvětlení</t>
  </si>
  <si>
    <t>Poradenská činnost, aktualizace pasportu, pravidelná revize 2025, zaměření VO, PD VO propoj Na hranici - Vlčí 83tis. Kč,  PD VO Školní 50tis. Kč, PD Pelíkovice (Kollert Elektro) 120tis. Kč</t>
  </si>
  <si>
    <t>Oprava a udržování</t>
  </si>
  <si>
    <t xml:space="preserve">Standardní údržba a modernizace 500 tis. Reko VO,  přeložka Školní 650tis, Propoj Vlčí - Na Hranici 1,2 mil, rozšíření Lužická (v rámci reko CETIN sítě) 150 tis, Reko úseku na základě zaměření DTM 1500 tis - (vybraný úsek Požárnická, Pod Hřištěm, U Dubu, Tichá, Luční), Reko VO Pelíkovice dle PD Kollert Elektro v rámci kabelizace ČEZ 2,5 mil.  </t>
  </si>
  <si>
    <t>celkem Veřejné osvětlení</t>
  </si>
  <si>
    <t>Výstavba a údržba místních inženýrských sítí</t>
  </si>
  <si>
    <t>Přeložka VN Požárnická 1,7 mil. (předběžné náklady dle stanoviska ČEZ), Vodojem Zákoutí 1365079,- Kč (smlouva o příspěvku)</t>
  </si>
  <si>
    <t>Celkem Výstavba a údržba místních inženýrských sítí</t>
  </si>
  <si>
    <t>Komunální služby a územní rozvoj jinde nezařazené</t>
  </si>
  <si>
    <t>Platby daní a poplatků státnímu rozpočtu</t>
  </si>
  <si>
    <t xml:space="preserve">Platby daní a poplatků - daně z převodu nemovitostí </t>
  </si>
  <si>
    <t>Celkem komunální služby a územní rozvoj jinde nezařazené</t>
  </si>
  <si>
    <t>Péče o vzhled obcí a a veřejnou zeleň</t>
  </si>
  <si>
    <t>Služby</t>
  </si>
  <si>
    <t xml:space="preserve">Oprava infotabulí </t>
  </si>
  <si>
    <t>Celkem Péče o vzhled obcí a a veřejnou zeleň</t>
  </si>
  <si>
    <t>Činnost místní správy</t>
  </si>
  <si>
    <t>Ochranné pomůcky</t>
  </si>
  <si>
    <t>Ochranné pomůcky OV</t>
  </si>
  <si>
    <t>Zpracování dat a služby související s informačními a komunikačními technologiemi</t>
  </si>
  <si>
    <t>Mysis - aktualizace pasportů, instalace nových map, digitalizace sítí, inventarizace pozemků</t>
  </si>
  <si>
    <t>geometrické plány, vytyčení pozemků, zaměření</t>
  </si>
  <si>
    <t>Platby daní a poplatků /popl. FÚ, katastr …/ správní poplatky za stavební povolení</t>
  </si>
  <si>
    <t>Výpočetní technika</t>
  </si>
  <si>
    <t xml:space="preserve">monitor dvořák, </t>
  </si>
  <si>
    <t>Pozemky</t>
  </si>
  <si>
    <t>výkup pozemků Bláhovi taxus 80 tis (cca 160m2)</t>
  </si>
  <si>
    <t>celkem Činnost místní správy</t>
  </si>
  <si>
    <t>Celkem výdaje</t>
  </si>
  <si>
    <t xml:space="preserve"> N á v r h    r o z p o č t u</t>
  </si>
  <si>
    <t>Komunikace, chodníky, mosty</t>
  </si>
  <si>
    <t>Cena</t>
  </si>
  <si>
    <t>Silnice - opravy a udržování 2212 - 5171</t>
  </si>
  <si>
    <t>Demolice lávky pro pěší z Kokonínské ulice (nebezbečí samovolného zborcení)</t>
  </si>
  <si>
    <t>Dolní Rychnov - dokončení asfaltového krytu k č.e. 60</t>
  </si>
  <si>
    <t>Liščí Jáma - od KSS k č.p. 139 - p.Rellich - kompletní rekontrukce vč. odvodnění - II. etapa</t>
  </si>
  <si>
    <t>Liščí Jáma - k č.p. 147(p. Jakubec - sýrař) od hlavní na Pelíkovice - vyrovnání podkladu, pokládka a asf.krytu a úprava odvodnění</t>
  </si>
  <si>
    <t>Liščí Jáma - od č.p. 139 k č.p. 903</t>
  </si>
  <si>
    <t xml:space="preserve">Lužická - pokládka asf koberce včetně doplnění podloží (kolem čp. 863, 105) </t>
  </si>
  <si>
    <t>Parkoviště u Tilie - celoplošná výsprava - zámková dlažba včetně VDZ dle studie (alt. Kamenná dlažba 4,1 mil)</t>
  </si>
  <si>
    <t>Pelíkovice - od komunikace do Bezděčína k č.p. 10, pokládka asf. krytu včetně odvodnění (p. Šilhán)</t>
  </si>
  <si>
    <t>Údolní - pokládka asf. koberce na podklad z asflatového recyklátu (2012) u rekreačních objektů</t>
  </si>
  <si>
    <t xml:space="preserve">Lipová - příjezdová komunikace k č.p. 706, 707 (p. Suržin, Hozák) </t>
  </si>
  <si>
    <t>Sokolská obvnova povrchu - III. etapa (od Policie ČR čp. 549 ke křižovatce Luční)</t>
  </si>
  <si>
    <t>Oprava nájezdu na cyklostezku za kostelem (podél rychl.silnice do JBC, u teploměru) - zatravnovací tvárnice, drenážní systém, nové mantinely</t>
  </si>
  <si>
    <t>Zpevnění krajnice ul. Mlýnská - č.p. 30 p. Vasko (gabionová zeď)</t>
  </si>
  <si>
    <t>Zahradní - slepá odbočka k č.p. 583 - p. Paldus - asfaltový kryt</t>
  </si>
  <si>
    <t xml:space="preserve">Oprava mostu ul. Údolní - cesta k č.e. 65 </t>
  </si>
  <si>
    <t>Zálesí - dokončení komunikace mezi domy (včetně odvodnění) 3 RD</t>
  </si>
  <si>
    <t>Pelíkovice - cesta k č.p. 60 (p. Vilda)</t>
  </si>
  <si>
    <t>Horská - od parkoviště u Tilie k ul. Ještědská - lokální sanace podloží a celoplošná oprava</t>
  </si>
  <si>
    <t>Nádražní - od nádraží k depu KSS LK - celoplošná výsprava včetně úpravy odvodnění</t>
  </si>
  <si>
    <t>Malířská - oprava celeplošného povrchu</t>
  </si>
  <si>
    <t>ul. Krátká - spodní cesta k č.e. 134</t>
  </si>
  <si>
    <t>chodník Ještědská - oprava zámkové dlažby (Korek Jelínek - DPS)</t>
  </si>
  <si>
    <t>Parkování ul. Nová - mezi paneláky cca 7 míst</t>
  </si>
  <si>
    <t>Zámková dlažba před garážemi naproti MěÚ</t>
  </si>
  <si>
    <t>Brusičská, Sokolská - úprava parkovací plochy před služebnou Policie ČR (předláždění) a 3 nová parkovací místa podél komunikace</t>
  </si>
  <si>
    <t>Požárnická - úprava cesty ke sportovnímu areálu (včetně odvodnění)</t>
  </si>
  <si>
    <t>Hranice - cesta u bývalého autobazaru - opravovaná část v roce 2008 tech. Mikrokoberce - nyní je vhodné úsek přebalit ABS</t>
  </si>
  <si>
    <t>Havarijní výspravy komunikací (výtluky Tovární, Brusičská, Údolní, Nádražní, úprava cesty DDV včetně svodnic, vyrovnání dlažby chodníky ul. Ještědská - Korek Jelínek)</t>
  </si>
  <si>
    <t>Silnice - služby 2212 - 5169 (zimní údržba, jarní mytí, dopravní značení, PD)</t>
  </si>
  <si>
    <t>Údržba, oprava, doplnění a pronájem dopravního značení (dopr. značky, přechody, pomocné zařízezení)</t>
  </si>
  <si>
    <t>Zimní údržba - protahování a posyp</t>
  </si>
  <si>
    <t>Jarní mytí vozovek</t>
  </si>
  <si>
    <t>Údržba krajnic komunikací (čištění, dosypání, úprava odvodnění, sekání)</t>
  </si>
  <si>
    <t>PD oprava mostu ul. Tovární 566</t>
  </si>
  <si>
    <t>Rozpočty na opravy komunikací na rok 2018/19, příparava zadávacího řízení pro výběr dodavatele</t>
  </si>
  <si>
    <t>Studie Tovární</t>
  </si>
  <si>
    <t>PD na opravu komunikace Tovární (včetně chodníku a VO s předpokládanou realizací 2019-2020)</t>
  </si>
  <si>
    <t>PD/studie na úpravu území mezi čp. 635, 655 a 472 - úprava zeleně, oprava vozovek a chodníků, parkovací plochy, VO atd.)</t>
  </si>
  <si>
    <t>Konzultace, znalecké posudky, stavební dozor, výkazy výměr</t>
  </si>
  <si>
    <t>Silnice - nákup materiálu 2212 - 5139</t>
  </si>
  <si>
    <t>Nákup materiálu - drť na posyp ZÚ</t>
  </si>
  <si>
    <t xml:space="preserve">Nákup materiálu - sůl </t>
  </si>
  <si>
    <t>Nákup štěrkú a asflatového recyklátu pro doplnění a drobné výspravy vozovek</t>
  </si>
  <si>
    <t>Silnice - investice 2212 - 6121</t>
  </si>
  <si>
    <t>Přechod pro chodce mezi východním a západním náměstím včetně nasvětlení</t>
  </si>
  <si>
    <t>PD na komunikaci Hranice</t>
  </si>
  <si>
    <t>Geodetické zaměření - cyklostezka Pulečný - Kokonín</t>
  </si>
  <si>
    <t>PD dlažba náměstí (parkoviště u Tilie)</t>
  </si>
  <si>
    <t>Dopravní terminál (záliv pro autobusové stání, rekonstrukce VO a revitalizace zeleně)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</si>
</sst>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_ ;[Red]\-#,##0.00\ "/>
    <numFmt numFmtId="165" formatCode="#,##0.00\ &quot;Kč&quot;"/>
    <numFmt numFmtId="166" formatCode="#,##0.0"/>
  </numFmts>
  <fonts count="23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57"/>
      <name val="Arial"/>
      <family val="2"/>
      <charset val="238"/>
    </font>
    <font>
      <b/>
      <sz val="12"/>
      <color indexed="2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7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>
      <alignment wrapText="1"/>
    </xf>
    <xf numFmtId="44" fontId="2" fillId="0" borderId="0" applyFont="0" applyFill="0" applyBorder="0" applyAlignment="0" applyProtection="0"/>
  </cellStyleXfs>
  <cellXfs count="93">
    <xf numFmtId="0" fontId="0" fillId="0" borderId="0" xfId="0"/>
    <xf numFmtId="165" fontId="3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4" xfId="1" applyFont="1" applyBorder="1" applyAlignment="1"/>
    <xf numFmtId="165" fontId="7" fillId="0" borderId="4" xfId="1" applyNumberFormat="1" applyFont="1" applyBorder="1" applyAlignment="1">
      <alignment horizontal="right"/>
    </xf>
    <xf numFmtId="0" fontId="9" fillId="0" borderId="0" xfId="0" applyFont="1" applyAlignment="1" applyProtection="1">
      <alignment wrapText="1"/>
      <protection locked="0"/>
    </xf>
    <xf numFmtId="0" fontId="8" fillId="0" borderId="3" xfId="0" applyFont="1" applyBorder="1" applyAlignment="1" applyProtection="1">
      <alignment vertical="top" shrinkToFit="1"/>
      <protection locked="0"/>
    </xf>
    <xf numFmtId="0" fontId="8" fillId="0" borderId="0" xfId="0" applyFont="1" applyAlignment="1" applyProtection="1">
      <alignment vertical="top" shrinkToFit="1"/>
      <protection locked="0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49" fontId="11" fillId="3" borderId="5" xfId="0" applyNumberFormat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2" fillId="3" borderId="5" xfId="0" applyNumberFormat="1" applyFont="1" applyFill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4" fontId="12" fillId="4" borderId="5" xfId="0" applyNumberFormat="1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5" borderId="4" xfId="0" applyFont="1" applyFill="1" applyBorder="1" applyProtection="1">
      <protection locked="0"/>
    </xf>
    <xf numFmtId="0" fontId="13" fillId="5" borderId="4" xfId="0" applyFont="1" applyFill="1" applyBorder="1" applyAlignment="1" applyProtection="1">
      <alignment wrapText="1"/>
      <protection locked="0"/>
    </xf>
    <xf numFmtId="164" fontId="14" fillId="6" borderId="5" xfId="0" applyNumberFormat="1" applyFont="1" applyFill="1" applyBorder="1" applyAlignment="1" applyProtection="1">
      <alignment wrapText="1"/>
      <protection locked="0"/>
    </xf>
    <xf numFmtId="0" fontId="13" fillId="0" borderId="4" xfId="0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164" fontId="14" fillId="0" borderId="5" xfId="0" applyNumberFormat="1" applyFont="1" applyBorder="1" applyAlignment="1" applyProtection="1">
      <alignment wrapText="1"/>
      <protection locked="0"/>
    </xf>
    <xf numFmtId="0" fontId="15" fillId="0" borderId="4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10" fontId="12" fillId="3" borderId="4" xfId="0" applyNumberFormat="1" applyFont="1" applyFill="1" applyBorder="1" applyAlignment="1" applyProtection="1">
      <alignment wrapText="1"/>
      <protection locked="0"/>
    </xf>
    <xf numFmtId="0" fontId="16" fillId="0" borderId="4" xfId="0" applyFont="1" applyBorder="1" applyProtection="1"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0" fontId="9" fillId="7" borderId="0" xfId="0" applyFont="1" applyFill="1" applyAlignment="1" applyProtection="1">
      <alignment wrapText="1"/>
      <protection locked="0"/>
    </xf>
    <xf numFmtId="4" fontId="12" fillId="0" borderId="5" xfId="0" applyNumberFormat="1" applyFont="1" applyBorder="1" applyAlignment="1" applyProtection="1">
      <alignment wrapText="1"/>
      <protection locked="0"/>
    </xf>
    <xf numFmtId="0" fontId="17" fillId="4" borderId="4" xfId="0" applyFont="1" applyFill="1" applyBorder="1" applyProtection="1">
      <protection locked="0"/>
    </xf>
    <xf numFmtId="0" fontId="18" fillId="0" borderId="4" xfId="0" applyFont="1" applyBorder="1" applyAlignment="1" applyProtection="1">
      <alignment horizontal="left"/>
      <protection locked="0"/>
    </xf>
    <xf numFmtId="4" fontId="12" fillId="3" borderId="5" xfId="0" applyNumberFormat="1" applyFont="1" applyFill="1" applyBorder="1" applyProtection="1">
      <protection locked="0"/>
    </xf>
    <xf numFmtId="0" fontId="19" fillId="0" borderId="4" xfId="0" applyFont="1" applyBorder="1" applyProtection="1">
      <protection locked="0"/>
    </xf>
    <xf numFmtId="0" fontId="18" fillId="7" borderId="4" xfId="0" applyFont="1" applyFill="1" applyBorder="1" applyAlignment="1" applyProtection="1">
      <alignment wrapText="1"/>
      <protection locked="0"/>
    </xf>
    <xf numFmtId="40" fontId="14" fillId="0" borderId="5" xfId="0" applyNumberFormat="1" applyFont="1" applyBorder="1" applyAlignment="1" applyProtection="1">
      <alignment wrapText="1"/>
      <protection locked="0"/>
    </xf>
    <xf numFmtId="40" fontId="14" fillId="3" borderId="5" xfId="0" applyNumberFormat="1" applyFont="1" applyFill="1" applyBorder="1" applyAlignment="1" applyProtection="1">
      <alignment wrapText="1"/>
      <protection locked="0"/>
    </xf>
    <xf numFmtId="0" fontId="12" fillId="4" borderId="4" xfId="0" applyFont="1" applyFill="1" applyBorder="1" applyProtection="1">
      <protection locked="0"/>
    </xf>
    <xf numFmtId="10" fontId="12" fillId="8" borderId="4" xfId="0" applyNumberFormat="1" applyFont="1" applyFill="1" applyBorder="1" applyAlignment="1" applyProtection="1">
      <alignment wrapText="1"/>
      <protection locked="0"/>
    </xf>
    <xf numFmtId="164" fontId="19" fillId="3" borderId="5" xfId="0" applyNumberFormat="1" applyFont="1" applyFill="1" applyBorder="1" applyAlignment="1" applyProtection="1">
      <alignment wrapText="1"/>
      <protection locked="0"/>
    </xf>
    <xf numFmtId="164" fontId="19" fillId="3" borderId="8" xfId="0" applyNumberFormat="1" applyFont="1" applyFill="1" applyBorder="1" applyAlignment="1" applyProtection="1">
      <alignment wrapText="1"/>
      <protection locked="0"/>
    </xf>
    <xf numFmtId="164" fontId="19" fillId="3" borderId="9" xfId="0" applyNumberFormat="1" applyFont="1" applyFill="1" applyBorder="1" applyAlignment="1" applyProtection="1">
      <alignment wrapText="1"/>
      <protection locked="0"/>
    </xf>
    <xf numFmtId="0" fontId="9" fillId="0" borderId="0" xfId="0" applyFont="1"/>
    <xf numFmtId="4" fontId="12" fillId="3" borderId="10" xfId="0" applyNumberFormat="1" applyFont="1" applyFill="1" applyBorder="1" applyAlignment="1" applyProtection="1">
      <alignment wrapText="1"/>
      <protection locked="0"/>
    </xf>
    <xf numFmtId="4" fontId="12" fillId="3" borderId="11" xfId="0" applyNumberFormat="1" applyFont="1" applyFill="1" applyBorder="1" applyAlignment="1" applyProtection="1">
      <alignment wrapText="1"/>
      <protection locked="0"/>
    </xf>
    <xf numFmtId="40" fontId="14" fillId="0" borderId="4" xfId="0" applyNumberFormat="1" applyFont="1" applyBorder="1" applyAlignment="1" applyProtection="1">
      <alignment wrapText="1"/>
      <protection locked="0"/>
    </xf>
    <xf numFmtId="0" fontId="20" fillId="0" borderId="0" xfId="0" applyFont="1"/>
    <xf numFmtId="164" fontId="1" fillId="3" borderId="5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4" xfId="1" applyFont="1" applyBorder="1" applyAlignment="1"/>
    <xf numFmtId="10" fontId="1" fillId="8" borderId="4" xfId="0" applyNumberFormat="1" applyFont="1" applyFill="1" applyBorder="1" applyAlignment="1" applyProtection="1">
      <alignment wrapText="1"/>
      <protection locked="0"/>
    </xf>
    <xf numFmtId="0" fontId="21" fillId="0" borderId="4" xfId="0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14" fillId="3" borderId="5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1" fillId="3" borderId="5" xfId="0" applyNumberFormat="1" applyFont="1" applyFill="1" applyBorder="1" applyAlignment="1" applyProtection="1">
      <alignment wrapText="1"/>
      <protection locked="0"/>
    </xf>
    <xf numFmtId="10" fontId="1" fillId="0" borderId="4" xfId="0" applyNumberFormat="1" applyFont="1" applyBorder="1" applyAlignment="1" applyProtection="1">
      <alignment wrapText="1"/>
      <protection locked="0"/>
    </xf>
    <xf numFmtId="0" fontId="18" fillId="0" borderId="4" xfId="0" applyFont="1" applyBorder="1" applyAlignment="1" applyProtection="1">
      <alignment horizontal="left" wrapText="1"/>
      <protection locked="0"/>
    </xf>
    <xf numFmtId="164" fontId="18" fillId="0" borderId="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0" fontId="1" fillId="3" borderId="8" xfId="0" applyNumberFormat="1" applyFont="1" applyFill="1" applyBorder="1" applyAlignment="1" applyProtection="1">
      <alignment wrapText="1"/>
      <protection locked="0"/>
    </xf>
    <xf numFmtId="164" fontId="19" fillId="3" borderId="4" xfId="0" applyNumberFormat="1" applyFont="1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12" fillId="4" borderId="4" xfId="0" applyFont="1" applyFill="1" applyBorder="1" applyAlignment="1" applyProtection="1">
      <alignment horizontal="left" wrapText="1"/>
      <protection locked="0"/>
    </xf>
    <xf numFmtId="166" fontId="12" fillId="3" borderId="4" xfId="0" applyNumberFormat="1" applyFont="1" applyFill="1" applyBorder="1" applyAlignment="1" applyProtection="1">
      <alignment wrapText="1"/>
      <protection locked="0"/>
    </xf>
    <xf numFmtId="0" fontId="1" fillId="7" borderId="4" xfId="0" applyFont="1" applyFill="1" applyBorder="1" applyAlignment="1" applyProtection="1">
      <alignment wrapText="1"/>
      <protection locked="0"/>
    </xf>
    <xf numFmtId="0" fontId="1" fillId="7" borderId="4" xfId="0" applyFont="1" applyFill="1" applyBorder="1" applyAlignment="1" applyProtection="1">
      <alignment horizontal="right" wrapText="1"/>
      <protection locked="0"/>
    </xf>
    <xf numFmtId="164" fontId="19" fillId="3" borderId="12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vertical="justify" wrapText="1"/>
      <protection locked="0"/>
    </xf>
    <xf numFmtId="0" fontId="8" fillId="0" borderId="0" xfId="0" applyFont="1" applyAlignment="1" applyProtection="1">
      <alignment vertical="top" wrapText="1" shrinkToFit="1"/>
      <protection locked="0"/>
    </xf>
    <xf numFmtId="0" fontId="20" fillId="0" borderId="0" xfId="0" applyFont="1" applyAlignment="1">
      <alignment wrapText="1"/>
    </xf>
    <xf numFmtId="0" fontId="15" fillId="0" borderId="4" xfId="0" applyFont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wrapText="1"/>
      <protection locked="0"/>
    </xf>
    <xf numFmtId="0" fontId="1" fillId="7" borderId="4" xfId="0" applyFont="1" applyFill="1" applyBorder="1" applyProtection="1">
      <protection locked="0"/>
    </xf>
    <xf numFmtId="164" fontId="1" fillId="3" borderId="9" xfId="0" applyNumberFormat="1" applyFont="1" applyFill="1" applyBorder="1" applyAlignment="1" applyProtection="1">
      <alignment wrapText="1"/>
      <protection locked="0"/>
    </xf>
    <xf numFmtId="164" fontId="1" fillId="3" borderId="4" xfId="0" applyNumberFormat="1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40" fontId="1" fillId="0" borderId="4" xfId="0" applyNumberFormat="1" applyFont="1" applyBorder="1" applyAlignment="1" applyProtection="1">
      <alignment wrapText="1"/>
      <protection locked="0"/>
    </xf>
    <xf numFmtId="0" fontId="1" fillId="0" borderId="0" xfId="1" applyAlignment="1"/>
    <xf numFmtId="165" fontId="2" fillId="0" borderId="4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right"/>
    </xf>
    <xf numFmtId="0" fontId="2" fillId="0" borderId="4" xfId="1" applyFont="1" applyBorder="1">
      <alignment wrapText="1"/>
    </xf>
    <xf numFmtId="0" fontId="2" fillId="0" borderId="0" xfId="1" applyFont="1" applyAlignment="1"/>
    <xf numFmtId="165" fontId="2" fillId="0" borderId="0" xfId="1" applyNumberFormat="1" applyFont="1" applyAlignment="1">
      <alignment horizontal="right"/>
    </xf>
    <xf numFmtId="165" fontId="2" fillId="0" borderId="6" xfId="1" applyNumberFormat="1" applyFont="1" applyBorder="1" applyAlignment="1">
      <alignment horizontal="right"/>
    </xf>
    <xf numFmtId="165" fontId="2" fillId="0" borderId="7" xfId="1" applyNumberFormat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shrinkToFit="1"/>
      <protection locked="0"/>
    </xf>
    <xf numFmtId="0" fontId="8" fillId="2" borderId="2" xfId="0" applyFont="1" applyFill="1" applyBorder="1" applyAlignment="1" applyProtection="1">
      <alignment vertical="top" shrinkToFit="1"/>
      <protection locked="0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topLeftCell="A61" zoomScale="90" zoomScaleNormal="90" workbookViewId="0">
      <selection activeCell="G76" sqref="G76"/>
    </sheetView>
  </sheetViews>
  <sheetFormatPr defaultRowHeight="15.75"/>
  <cols>
    <col min="1" max="1" width="9.140625" style="48"/>
    <col min="2" max="2" width="10.140625" style="48" customWidth="1"/>
    <col min="3" max="3" width="40.5703125" style="48" bestFit="1" customWidth="1"/>
    <col min="4" max="4" width="52.85546875" style="75" customWidth="1"/>
    <col min="5" max="5" width="39.7109375" style="48" customWidth="1"/>
    <col min="6" max="6" width="5.42578125" style="44" customWidth="1"/>
    <col min="7" max="16384" width="9.140625" style="44"/>
  </cols>
  <sheetData>
    <row r="1" spans="1:5" s="7" customFormat="1">
      <c r="A1" s="91" t="s">
        <v>0</v>
      </c>
      <c r="B1" s="92"/>
      <c r="C1" s="92"/>
      <c r="D1" s="92"/>
      <c r="E1" s="92"/>
    </row>
    <row r="2" spans="1:5" s="7" customFormat="1">
      <c r="A2" s="8"/>
      <c r="B2" s="9"/>
      <c r="C2" s="9"/>
      <c r="D2" s="74"/>
      <c r="E2" s="9"/>
    </row>
    <row r="3" spans="1:5" s="13" customFormat="1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</row>
    <row r="4" spans="1:5" s="13" customFormat="1">
      <c r="A4" s="10"/>
      <c r="B4" s="11"/>
      <c r="C4" s="11"/>
      <c r="D4" s="11"/>
      <c r="E4" s="12"/>
    </row>
    <row r="5" spans="1:5" s="7" customFormat="1">
      <c r="A5" s="55"/>
      <c r="B5" s="57">
        <v>1343</v>
      </c>
      <c r="C5" s="57" t="s">
        <v>6</v>
      </c>
      <c r="D5" s="57" t="s">
        <v>7</v>
      </c>
      <c r="E5" s="14">
        <v>0</v>
      </c>
    </row>
    <row r="6" spans="1:5" s="7" customFormat="1">
      <c r="A6" s="55"/>
      <c r="B6" s="57">
        <v>1361</v>
      </c>
      <c r="C6" s="57" t="s">
        <v>8</v>
      </c>
      <c r="D6" s="57" t="s">
        <v>9</v>
      </c>
      <c r="E6" s="14">
        <v>5000</v>
      </c>
    </row>
    <row r="7" spans="1:5" s="7" customFormat="1">
      <c r="A7" s="55"/>
      <c r="B7" s="57"/>
      <c r="C7" s="57"/>
      <c r="D7" s="57"/>
      <c r="E7" s="14"/>
    </row>
    <row r="8" spans="1:5" s="7" customFormat="1" ht="30.75">
      <c r="A8" s="55">
        <v>2219</v>
      </c>
      <c r="B8" s="57">
        <v>2111</v>
      </c>
      <c r="C8" s="57" t="s">
        <v>10</v>
      </c>
      <c r="D8" s="57"/>
      <c r="E8" s="14">
        <v>0</v>
      </c>
    </row>
    <row r="9" spans="1:5" s="7" customFormat="1" ht="30.75">
      <c r="A9" s="55"/>
      <c r="B9" s="57">
        <v>2132</v>
      </c>
      <c r="C9" s="57" t="s">
        <v>11</v>
      </c>
      <c r="D9" s="57" t="s">
        <v>12</v>
      </c>
      <c r="E9" s="14">
        <v>50000</v>
      </c>
    </row>
    <row r="10" spans="1:5" s="7" customFormat="1">
      <c r="A10" s="55"/>
      <c r="B10" s="57"/>
      <c r="C10" s="57"/>
      <c r="D10" s="57"/>
      <c r="E10" s="14"/>
    </row>
    <row r="11" spans="1:5" s="7" customFormat="1">
      <c r="A11" s="55">
        <v>3639</v>
      </c>
      <c r="B11" s="57">
        <v>2119</v>
      </c>
      <c r="C11" s="57" t="s">
        <v>13</v>
      </c>
      <c r="D11" s="57" t="s">
        <v>14</v>
      </c>
      <c r="E11" s="14">
        <v>20000</v>
      </c>
    </row>
    <row r="12" spans="1:5" s="7" customFormat="1" ht="64.5" customHeight="1">
      <c r="A12" s="55"/>
      <c r="B12" s="57">
        <v>3111</v>
      </c>
      <c r="C12" s="57" t="s">
        <v>15</v>
      </c>
      <c r="D12" s="15" t="s">
        <v>16</v>
      </c>
      <c r="E12" s="16">
        <v>4300000</v>
      </c>
    </row>
    <row r="13" spans="1:5" s="7" customFormat="1">
      <c r="A13" s="55">
        <v>6171</v>
      </c>
      <c r="B13" s="57">
        <v>2131</v>
      </c>
      <c r="C13" s="57" t="s">
        <v>17</v>
      </c>
      <c r="D13" s="57"/>
      <c r="E13" s="14">
        <v>40000</v>
      </c>
    </row>
    <row r="14" spans="1:5" s="17" customFormat="1">
      <c r="A14" s="55" t="s">
        <v>18</v>
      </c>
      <c r="B14" s="57" t="s">
        <v>18</v>
      </c>
      <c r="C14" s="57" t="s">
        <v>19</v>
      </c>
      <c r="D14" s="57"/>
      <c r="E14" s="60">
        <v>0</v>
      </c>
    </row>
    <row r="15" spans="1:5" s="17" customFormat="1">
      <c r="A15" s="55"/>
      <c r="B15" s="57"/>
      <c r="C15" s="57"/>
      <c r="D15" s="57"/>
      <c r="E15" s="60"/>
    </row>
    <row r="16" spans="1:5" s="7" customFormat="1">
      <c r="A16" s="18" t="s">
        <v>20</v>
      </c>
      <c r="B16" s="19"/>
      <c r="C16" s="19"/>
      <c r="D16" s="19"/>
      <c r="E16" s="20">
        <f>SUM(E5:E14)</f>
        <v>4415000</v>
      </c>
    </row>
    <row r="17" spans="1:6" s="7" customFormat="1">
      <c r="A17" s="21"/>
      <c r="B17" s="22"/>
      <c r="C17" s="22"/>
      <c r="D17" s="22"/>
      <c r="E17" s="23"/>
      <c r="F17" s="59"/>
    </row>
    <row r="18" spans="1:6" s="7" customFormat="1">
      <c r="A18" s="24" t="s">
        <v>21</v>
      </c>
      <c r="B18" s="57"/>
      <c r="C18" s="57"/>
      <c r="D18" s="57"/>
      <c r="E18" s="49"/>
      <c r="F18" s="59"/>
    </row>
    <row r="19" spans="1:6" s="7" customFormat="1" ht="60.75">
      <c r="A19" s="55">
        <v>1031</v>
      </c>
      <c r="B19" s="57">
        <v>5171</v>
      </c>
      <c r="C19" s="57" t="s">
        <v>22</v>
      </c>
      <c r="D19" s="57" t="s">
        <v>23</v>
      </c>
      <c r="E19" s="60">
        <v>150000</v>
      </c>
      <c r="F19" s="59"/>
    </row>
    <row r="20" spans="1:6" s="7" customFormat="1">
      <c r="A20" s="55"/>
      <c r="B20" s="57">
        <v>5156</v>
      </c>
      <c r="C20" s="57" t="s">
        <v>24</v>
      </c>
      <c r="D20" s="57" t="s">
        <v>25</v>
      </c>
      <c r="E20" s="60">
        <v>40000</v>
      </c>
      <c r="F20" s="59"/>
    </row>
    <row r="21" spans="1:6" s="7" customFormat="1">
      <c r="A21" s="25" t="s">
        <v>26</v>
      </c>
      <c r="B21" s="57"/>
      <c r="C21" s="57"/>
      <c r="D21" s="57"/>
      <c r="E21" s="23">
        <f>SUM(E19:E20)</f>
        <v>190000</v>
      </c>
      <c r="F21" s="59"/>
    </row>
    <row r="22" spans="1:6" s="7" customFormat="1">
      <c r="A22" s="55"/>
      <c r="B22" s="57"/>
      <c r="C22" s="57"/>
      <c r="D22" s="57"/>
      <c r="E22" s="49"/>
      <c r="F22" s="59"/>
    </row>
    <row r="23" spans="1:6" s="7" customFormat="1">
      <c r="A23" s="26" t="s">
        <v>27</v>
      </c>
      <c r="B23" s="57"/>
      <c r="C23" s="57"/>
      <c r="D23" s="57"/>
      <c r="E23" s="49"/>
      <c r="F23" s="59"/>
    </row>
    <row r="24" spans="1:6" s="7" customFormat="1" ht="45.75">
      <c r="A24" s="55">
        <v>2212</v>
      </c>
      <c r="B24" s="57">
        <v>5139</v>
      </c>
      <c r="C24" s="57" t="s">
        <v>28</v>
      </c>
      <c r="D24" s="27" t="s">
        <v>29</v>
      </c>
      <c r="E24" s="60">
        <v>300000</v>
      </c>
      <c r="F24" s="59"/>
    </row>
    <row r="25" spans="1:6" s="7" customFormat="1">
      <c r="A25" s="55"/>
      <c r="B25" s="57">
        <v>5164</v>
      </c>
      <c r="C25" s="57" t="s">
        <v>30</v>
      </c>
      <c r="D25" s="57"/>
      <c r="E25" s="60">
        <v>0</v>
      </c>
      <c r="F25" s="59"/>
    </row>
    <row r="26" spans="1:6" s="7" customFormat="1">
      <c r="A26" s="55"/>
      <c r="B26" s="57">
        <v>5137</v>
      </c>
      <c r="C26" s="57" t="s">
        <v>31</v>
      </c>
      <c r="D26" s="57" t="s">
        <v>32</v>
      </c>
      <c r="E26" s="60">
        <v>0</v>
      </c>
      <c r="F26" s="59"/>
    </row>
    <row r="27" spans="1:6" s="30" customFormat="1" ht="135.75">
      <c r="A27" s="28"/>
      <c r="B27" s="57">
        <v>5169</v>
      </c>
      <c r="C27" s="57" t="s">
        <v>33</v>
      </c>
      <c r="D27" s="29" t="s">
        <v>34</v>
      </c>
      <c r="E27" s="60">
        <v>1900000</v>
      </c>
      <c r="F27" s="67"/>
    </row>
    <row r="28" spans="1:6" s="30" customFormat="1" ht="105.75">
      <c r="A28" s="56"/>
      <c r="B28" s="70">
        <v>5171</v>
      </c>
      <c r="C28" s="70" t="s">
        <v>22</v>
      </c>
      <c r="D28" s="29" t="s">
        <v>35</v>
      </c>
      <c r="E28" s="31">
        <v>8600000</v>
      </c>
      <c r="F28" s="77"/>
    </row>
    <row r="29" spans="1:6" s="7" customFormat="1" ht="30.75">
      <c r="A29" s="56"/>
      <c r="B29" s="57">
        <v>5192</v>
      </c>
      <c r="C29" s="57" t="s">
        <v>36</v>
      </c>
      <c r="D29" s="57" t="s">
        <v>37</v>
      </c>
      <c r="E29" s="14">
        <v>500000</v>
      </c>
      <c r="F29" s="59"/>
    </row>
    <row r="30" spans="1:6" s="7" customFormat="1" ht="45.75">
      <c r="A30" s="32"/>
      <c r="B30" s="55">
        <v>6121</v>
      </c>
      <c r="C30" s="33" t="s">
        <v>38</v>
      </c>
      <c r="D30" s="68" t="s">
        <v>39</v>
      </c>
      <c r="E30" s="34">
        <v>6400000</v>
      </c>
      <c r="F30" s="64"/>
    </row>
    <row r="31" spans="1:6" s="7" customFormat="1">
      <c r="A31" s="55"/>
      <c r="B31" s="57"/>
      <c r="C31" s="57"/>
      <c r="D31" s="57"/>
      <c r="E31" s="49" t="s">
        <v>40</v>
      </c>
      <c r="F31" s="59"/>
    </row>
    <row r="32" spans="1:6" s="7" customFormat="1">
      <c r="A32" s="25" t="s">
        <v>41</v>
      </c>
      <c r="B32" s="57"/>
      <c r="C32" s="57"/>
      <c r="D32" s="57"/>
      <c r="E32" s="23">
        <f>SUM(E24:E30)</f>
        <v>17700000</v>
      </c>
      <c r="F32" s="59"/>
    </row>
    <row r="33" spans="1:6" s="7" customFormat="1">
      <c r="A33" s="25"/>
      <c r="B33" s="57"/>
      <c r="C33" s="57"/>
      <c r="D33" s="57"/>
      <c r="E33" s="23"/>
      <c r="F33" s="59"/>
    </row>
    <row r="34" spans="1:6" s="7" customFormat="1">
      <c r="A34" s="54" t="s">
        <v>42</v>
      </c>
      <c r="B34" s="57"/>
      <c r="C34" s="57"/>
      <c r="D34" s="57"/>
      <c r="E34" s="49"/>
      <c r="F34" s="59"/>
    </row>
    <row r="35" spans="1:6" s="30" customFormat="1">
      <c r="A35" s="55">
        <v>2219</v>
      </c>
      <c r="B35" s="57">
        <v>5169</v>
      </c>
      <c r="C35" s="57" t="s">
        <v>33</v>
      </c>
      <c r="D35" s="29"/>
      <c r="E35" s="60">
        <v>0</v>
      </c>
      <c r="F35" s="77"/>
    </row>
    <row r="36" spans="1:6" s="30" customFormat="1">
      <c r="A36" s="56"/>
      <c r="B36" s="70">
        <v>5171</v>
      </c>
      <c r="C36" s="70" t="s">
        <v>22</v>
      </c>
      <c r="D36" s="29"/>
      <c r="E36" s="31">
        <v>0</v>
      </c>
      <c r="F36" s="77"/>
    </row>
    <row r="37" spans="1:6" s="7" customFormat="1" ht="30.75">
      <c r="A37" s="56"/>
      <c r="B37" s="57">
        <v>5192</v>
      </c>
      <c r="C37" s="57" t="s">
        <v>36</v>
      </c>
      <c r="D37" s="57"/>
      <c r="E37" s="14">
        <v>0</v>
      </c>
      <c r="F37" s="59"/>
    </row>
    <row r="38" spans="1:6" s="7" customFormat="1" ht="81.75" customHeight="1">
      <c r="A38" s="56"/>
      <c r="B38" s="55">
        <v>6121</v>
      </c>
      <c r="C38" s="33" t="s">
        <v>38</v>
      </c>
      <c r="D38" s="29" t="s">
        <v>43</v>
      </c>
      <c r="E38" s="34">
        <v>20000000</v>
      </c>
      <c r="F38" s="59"/>
    </row>
    <row r="39" spans="1:6" s="7" customFormat="1">
      <c r="A39" s="53" t="s">
        <v>44</v>
      </c>
      <c r="B39" s="57"/>
      <c r="C39" s="57"/>
      <c r="D39" s="57"/>
      <c r="E39" s="23">
        <f>SUM(E35:E38)</f>
        <v>20000000</v>
      </c>
      <c r="F39" s="59"/>
    </row>
    <row r="40" spans="1:6" s="7" customFormat="1">
      <c r="A40" s="53"/>
      <c r="B40" s="57"/>
      <c r="C40" s="57"/>
      <c r="D40" s="57"/>
      <c r="E40" s="23"/>
      <c r="F40" s="59"/>
    </row>
    <row r="41" spans="1:6" s="7" customFormat="1">
      <c r="A41" s="76" t="s">
        <v>45</v>
      </c>
      <c r="B41" s="57"/>
      <c r="C41" s="57"/>
      <c r="D41" s="57"/>
      <c r="E41" s="49"/>
      <c r="F41" s="59"/>
    </row>
    <row r="42" spans="1:6" s="7" customFormat="1">
      <c r="A42" s="55">
        <v>2221</v>
      </c>
      <c r="B42" s="57">
        <v>5139</v>
      </c>
      <c r="C42" s="57" t="s">
        <v>28</v>
      </c>
      <c r="D42" s="27"/>
      <c r="E42" s="60">
        <v>0</v>
      </c>
      <c r="F42" s="59"/>
    </row>
    <row r="43" spans="1:6" s="7" customFormat="1">
      <c r="A43" s="55"/>
      <c r="B43" s="57">
        <v>5164</v>
      </c>
      <c r="C43" s="57" t="s">
        <v>30</v>
      </c>
      <c r="D43" s="57"/>
      <c r="E43" s="60">
        <v>0</v>
      </c>
      <c r="F43" s="59"/>
    </row>
    <row r="44" spans="1:6" s="7" customFormat="1">
      <c r="A44" s="55"/>
      <c r="B44" s="57">
        <v>5137</v>
      </c>
      <c r="C44" s="57" t="s">
        <v>31</v>
      </c>
      <c r="D44" s="57"/>
      <c r="E44" s="60">
        <v>0</v>
      </c>
      <c r="F44" s="59"/>
    </row>
    <row r="45" spans="1:6" s="30" customFormat="1">
      <c r="A45" s="28"/>
      <c r="B45" s="57">
        <v>5169</v>
      </c>
      <c r="C45" s="57" t="s">
        <v>33</v>
      </c>
      <c r="D45" s="29" t="s">
        <v>46</v>
      </c>
      <c r="E45" s="60">
        <v>15000</v>
      </c>
      <c r="F45" s="67"/>
    </row>
    <row r="46" spans="1:6" s="30" customFormat="1" ht="30.75">
      <c r="A46" s="56"/>
      <c r="B46" s="70">
        <v>5171</v>
      </c>
      <c r="C46" s="70" t="s">
        <v>22</v>
      </c>
      <c r="D46" s="29" t="s">
        <v>47</v>
      </c>
      <c r="E46" s="31">
        <v>75000</v>
      </c>
      <c r="F46" s="77"/>
    </row>
    <row r="47" spans="1:6" s="7" customFormat="1" ht="30.75">
      <c r="A47" s="56"/>
      <c r="B47" s="57">
        <v>5192</v>
      </c>
      <c r="C47" s="57" t="s">
        <v>36</v>
      </c>
      <c r="D47" s="57"/>
      <c r="E47" s="14">
        <v>0</v>
      </c>
      <c r="F47" s="59"/>
    </row>
    <row r="48" spans="1:6" s="7" customFormat="1">
      <c r="A48" s="32"/>
      <c r="B48" s="55">
        <v>6121</v>
      </c>
      <c r="C48" s="33" t="s">
        <v>38</v>
      </c>
      <c r="D48" s="68"/>
      <c r="E48" s="34">
        <v>0</v>
      </c>
      <c r="F48" s="64"/>
    </row>
    <row r="49" spans="1:11" s="7" customFormat="1">
      <c r="A49" s="55"/>
      <c r="B49" s="57"/>
      <c r="C49" s="57"/>
      <c r="D49" s="57"/>
      <c r="E49" s="49" t="s">
        <v>40</v>
      </c>
      <c r="F49" s="59"/>
      <c r="G49" s="59"/>
      <c r="H49" s="59"/>
      <c r="I49" s="59"/>
      <c r="J49" s="59"/>
      <c r="K49" s="59"/>
    </row>
    <row r="50" spans="1:11" s="7" customFormat="1">
      <c r="A50" s="25" t="s">
        <v>48</v>
      </c>
      <c r="B50" s="57"/>
      <c r="C50" s="57"/>
      <c r="D50" s="57"/>
      <c r="E50" s="23">
        <f>SUM(E42:E48)</f>
        <v>90000</v>
      </c>
      <c r="F50" s="59"/>
      <c r="G50" s="59"/>
      <c r="H50" s="59"/>
      <c r="I50" s="59"/>
      <c r="J50" s="59"/>
      <c r="K50" s="59"/>
    </row>
    <row r="51" spans="1:11" s="59" customFormat="1">
      <c r="A51" s="55"/>
      <c r="B51" s="57"/>
      <c r="C51" s="57"/>
      <c r="D51" s="57"/>
      <c r="E51" s="58"/>
    </row>
    <row r="52" spans="1:11" s="59" customFormat="1">
      <c r="A52" s="24" t="s">
        <v>49</v>
      </c>
      <c r="B52" s="57"/>
      <c r="C52" s="57"/>
      <c r="D52" s="57"/>
      <c r="E52" s="49"/>
    </row>
    <row r="53" spans="1:11" s="59" customFormat="1">
      <c r="A53" s="55">
        <v>2321</v>
      </c>
      <c r="B53" s="57">
        <v>5139</v>
      </c>
      <c r="C53" s="57" t="s">
        <v>28</v>
      </c>
      <c r="D53" s="57" t="s">
        <v>50</v>
      </c>
      <c r="E53" s="60">
        <v>3000</v>
      </c>
    </row>
    <row r="54" spans="1:11" s="59" customFormat="1">
      <c r="A54" s="55"/>
      <c r="B54" s="57">
        <v>5169</v>
      </c>
      <c r="C54" s="57" t="s">
        <v>33</v>
      </c>
      <c r="D54" s="69" t="s">
        <v>51</v>
      </c>
      <c r="E54" s="60">
        <v>130000</v>
      </c>
    </row>
    <row r="55" spans="1:11" s="59" customFormat="1" ht="30.75">
      <c r="A55" s="55"/>
      <c r="B55" s="57">
        <v>5171</v>
      </c>
      <c r="C55" s="61" t="s">
        <v>52</v>
      </c>
      <c r="D55" s="29" t="s">
        <v>53</v>
      </c>
      <c r="E55" s="14">
        <v>1100000</v>
      </c>
    </row>
    <row r="56" spans="1:11" s="59" customFormat="1" ht="45.75">
      <c r="A56" s="55"/>
      <c r="B56" s="57">
        <v>6121</v>
      </c>
      <c r="C56" s="62" t="s">
        <v>38</v>
      </c>
      <c r="D56" s="27" t="s">
        <v>54</v>
      </c>
      <c r="E56" s="60">
        <v>425000</v>
      </c>
      <c r="F56" s="64"/>
    </row>
    <row r="57" spans="1:11" s="59" customFormat="1">
      <c r="A57" s="55"/>
      <c r="B57" s="57"/>
      <c r="C57" s="62"/>
      <c r="D57" s="62"/>
      <c r="E57" s="49"/>
    </row>
    <row r="58" spans="1:11" s="59" customFormat="1">
      <c r="A58" s="35" t="s">
        <v>55</v>
      </c>
      <c r="B58" s="57"/>
      <c r="C58" s="57"/>
      <c r="D58" s="57"/>
      <c r="E58" s="23">
        <f>SUM(E53:E57)</f>
        <v>1658000</v>
      </c>
    </row>
    <row r="59" spans="1:11" s="59" customFormat="1">
      <c r="A59" s="35"/>
      <c r="B59" s="57"/>
      <c r="C59" s="57"/>
      <c r="D59" s="57"/>
      <c r="E59" s="23"/>
      <c r="K59" s="64"/>
    </row>
    <row r="60" spans="1:11" s="59" customFormat="1">
      <c r="A60" s="24" t="s">
        <v>56</v>
      </c>
      <c r="B60" s="57"/>
      <c r="C60" s="57"/>
      <c r="D60" s="57"/>
      <c r="E60" s="23"/>
    </row>
    <row r="61" spans="1:11" s="59" customFormat="1">
      <c r="A61" s="24"/>
      <c r="B61" s="57">
        <v>5137</v>
      </c>
      <c r="C61" s="57" t="s">
        <v>57</v>
      </c>
      <c r="D61" s="57"/>
      <c r="E61" s="63">
        <v>0</v>
      </c>
    </row>
    <row r="62" spans="1:11" s="59" customFormat="1">
      <c r="A62" s="55">
        <v>2333</v>
      </c>
      <c r="B62" s="57">
        <v>5169</v>
      </c>
      <c r="C62" s="57" t="s">
        <v>33</v>
      </c>
      <c r="D62" s="27" t="s">
        <v>58</v>
      </c>
      <c r="E62" s="63">
        <v>0</v>
      </c>
    </row>
    <row r="63" spans="1:11" s="59" customFormat="1">
      <c r="A63" s="55"/>
      <c r="B63" s="57">
        <v>5171</v>
      </c>
      <c r="C63" s="57" t="s">
        <v>22</v>
      </c>
      <c r="D63" s="27"/>
      <c r="E63" s="63">
        <v>0</v>
      </c>
      <c r="F63" s="64"/>
    </row>
    <row r="64" spans="1:11" s="59" customFormat="1">
      <c r="A64" s="55"/>
      <c r="B64" s="57">
        <v>6121</v>
      </c>
      <c r="C64" s="57" t="s">
        <v>59</v>
      </c>
      <c r="D64" s="27"/>
      <c r="E64" s="63">
        <v>0</v>
      </c>
    </row>
    <row r="65" spans="1:7" s="59" customFormat="1">
      <c r="A65" s="35" t="s">
        <v>60</v>
      </c>
      <c r="B65" s="57"/>
      <c r="C65" s="57"/>
      <c r="D65" s="57"/>
      <c r="E65" s="23">
        <f>SUM(E62:E64)</f>
        <v>0</v>
      </c>
    </row>
    <row r="66" spans="1:7" s="59" customFormat="1">
      <c r="A66" s="35"/>
      <c r="B66" s="57"/>
      <c r="C66" s="57"/>
      <c r="D66" s="57"/>
      <c r="E66" s="23"/>
    </row>
    <row r="67" spans="1:7" s="7" customFormat="1">
      <c r="A67" s="24" t="s">
        <v>61</v>
      </c>
      <c r="B67" s="57"/>
      <c r="C67" s="57"/>
      <c r="D67" s="57"/>
      <c r="E67" s="49"/>
      <c r="F67" s="59"/>
      <c r="G67" s="59"/>
    </row>
    <row r="68" spans="1:7" s="7" customFormat="1">
      <c r="A68" s="55">
        <v>3429</v>
      </c>
      <c r="B68" s="57">
        <v>5137</v>
      </c>
      <c r="C68" s="57" t="s">
        <v>62</v>
      </c>
      <c r="D68" s="57" t="s">
        <v>63</v>
      </c>
      <c r="E68" s="49">
        <v>65000</v>
      </c>
      <c r="F68" s="59"/>
      <c r="G68" s="59"/>
    </row>
    <row r="69" spans="1:7" s="7" customFormat="1">
      <c r="A69" s="55"/>
      <c r="B69" s="57">
        <v>5139</v>
      </c>
      <c r="C69" s="57" t="s">
        <v>28</v>
      </c>
      <c r="D69" s="57" t="s">
        <v>64</v>
      </c>
      <c r="E69" s="49">
        <v>20000</v>
      </c>
      <c r="F69" s="59"/>
      <c r="G69" s="59"/>
    </row>
    <row r="70" spans="1:7" s="7" customFormat="1">
      <c r="A70" s="55"/>
      <c r="B70" s="57">
        <v>5151</v>
      </c>
      <c r="C70" s="57" t="s">
        <v>65</v>
      </c>
      <c r="D70" s="57" t="s">
        <v>66</v>
      </c>
      <c r="E70" s="49">
        <v>7000</v>
      </c>
      <c r="F70" s="59"/>
      <c r="G70" s="59"/>
    </row>
    <row r="71" spans="1:7" s="7" customFormat="1">
      <c r="A71" s="55"/>
      <c r="B71" s="57">
        <v>5156</v>
      </c>
      <c r="C71" s="57" t="s">
        <v>67</v>
      </c>
      <c r="D71" s="57" t="s">
        <v>68</v>
      </c>
      <c r="E71" s="49">
        <v>50000</v>
      </c>
      <c r="F71" s="59"/>
      <c r="G71" s="59"/>
    </row>
    <row r="72" spans="1:7" s="7" customFormat="1">
      <c r="A72" s="55"/>
      <c r="B72" s="57">
        <v>5162</v>
      </c>
      <c r="C72" s="57" t="s">
        <v>69</v>
      </c>
      <c r="D72" s="57" t="s">
        <v>70</v>
      </c>
      <c r="E72" s="49">
        <v>6000</v>
      </c>
      <c r="F72" s="59"/>
      <c r="G72" s="59"/>
    </row>
    <row r="73" spans="1:7" s="7" customFormat="1" ht="30.75">
      <c r="A73" s="55"/>
      <c r="B73" s="57">
        <v>5164</v>
      </c>
      <c r="C73" s="57" t="s">
        <v>30</v>
      </c>
      <c r="D73" s="27" t="s">
        <v>71</v>
      </c>
      <c r="E73" s="14">
        <v>70000</v>
      </c>
      <c r="F73" s="59"/>
      <c r="G73" s="59"/>
    </row>
    <row r="74" spans="1:7" s="7" customFormat="1" ht="30.75">
      <c r="A74" s="55"/>
      <c r="B74" s="57">
        <v>5165</v>
      </c>
      <c r="C74" s="57" t="s">
        <v>72</v>
      </c>
      <c r="D74" s="50" t="s">
        <v>73</v>
      </c>
      <c r="E74" s="14">
        <v>15000</v>
      </c>
      <c r="F74" s="59"/>
      <c r="G74" s="59"/>
    </row>
    <row r="75" spans="1:7" s="7" customFormat="1" ht="60.75">
      <c r="A75" s="55"/>
      <c r="B75" s="57">
        <v>5169</v>
      </c>
      <c r="C75" s="57" t="s">
        <v>74</v>
      </c>
      <c r="D75" s="27" t="s">
        <v>75</v>
      </c>
      <c r="E75" s="14">
        <v>350000</v>
      </c>
      <c r="F75" s="64"/>
      <c r="G75" s="59"/>
    </row>
    <row r="76" spans="1:7" s="30" customFormat="1" ht="99" customHeight="1">
      <c r="A76" s="56"/>
      <c r="B76" s="36">
        <v>5171</v>
      </c>
      <c r="C76" s="36" t="s">
        <v>22</v>
      </c>
      <c r="D76" s="73" t="s">
        <v>76</v>
      </c>
      <c r="E76" s="31">
        <v>1460000</v>
      </c>
      <c r="F76" s="67"/>
      <c r="G76" s="67"/>
    </row>
    <row r="77" spans="1:7" s="30" customFormat="1">
      <c r="A77" s="55"/>
      <c r="B77" s="71" t="s">
        <v>77</v>
      </c>
      <c r="C77" s="70" t="s">
        <v>78</v>
      </c>
      <c r="D77" s="14">
        <v>0</v>
      </c>
      <c r="E77" s="14">
        <v>0</v>
      </c>
      <c r="F77" s="67"/>
      <c r="G77" s="77"/>
    </row>
    <row r="78" spans="1:7" s="30" customFormat="1" ht="30.75">
      <c r="A78" s="78"/>
      <c r="B78" s="71" t="s">
        <v>79</v>
      </c>
      <c r="C78" s="70" t="s">
        <v>80</v>
      </c>
      <c r="D78" s="27" t="s">
        <v>81</v>
      </c>
      <c r="E78" s="49">
        <v>88000</v>
      </c>
      <c r="F78" s="77"/>
      <c r="G78" s="77"/>
    </row>
    <row r="79" spans="1:7" s="7" customFormat="1">
      <c r="A79" s="55"/>
      <c r="B79" s="57"/>
      <c r="C79" s="57"/>
      <c r="D79" s="57"/>
      <c r="E79" s="49"/>
      <c r="F79" s="59"/>
      <c r="G79" s="59"/>
    </row>
    <row r="80" spans="1:7" s="7" customFormat="1">
      <c r="A80" s="25" t="s">
        <v>61</v>
      </c>
      <c r="B80" s="57"/>
      <c r="C80" s="57"/>
      <c r="D80" s="57"/>
      <c r="E80" s="37">
        <f>SUM(E68:E78)</f>
        <v>2131000</v>
      </c>
      <c r="F80" s="59"/>
      <c r="G80" s="59"/>
    </row>
    <row r="81" spans="1:6" s="7" customFormat="1">
      <c r="A81" s="55"/>
      <c r="B81" s="57"/>
      <c r="C81" s="57"/>
      <c r="D81" s="57"/>
      <c r="E81" s="38"/>
      <c r="F81" s="59"/>
    </row>
    <row r="82" spans="1:6" s="7" customFormat="1">
      <c r="A82" s="24" t="s">
        <v>82</v>
      </c>
      <c r="B82" s="57"/>
      <c r="C82" s="57"/>
      <c r="D82" s="57"/>
      <c r="E82" s="49"/>
      <c r="F82" s="59"/>
    </row>
    <row r="83" spans="1:6" s="7" customFormat="1" ht="66" customHeight="1">
      <c r="A83" s="56">
        <v>3631</v>
      </c>
      <c r="B83" s="57">
        <v>5169</v>
      </c>
      <c r="C83" s="57" t="s">
        <v>33</v>
      </c>
      <c r="D83" s="27" t="s">
        <v>83</v>
      </c>
      <c r="E83" s="14">
        <v>290000</v>
      </c>
      <c r="F83" s="59"/>
    </row>
    <row r="84" spans="1:6" s="7" customFormat="1" ht="109.5" customHeight="1">
      <c r="A84" s="55"/>
      <c r="B84" s="57">
        <v>5171</v>
      </c>
      <c r="C84" s="57" t="s">
        <v>84</v>
      </c>
      <c r="D84" s="27" t="s">
        <v>85</v>
      </c>
      <c r="E84" s="14">
        <v>6500000</v>
      </c>
      <c r="F84" s="64"/>
    </row>
    <row r="85" spans="1:6" s="7" customFormat="1">
      <c r="A85" s="35" t="s">
        <v>86</v>
      </c>
      <c r="B85" s="57"/>
      <c r="C85" s="57"/>
      <c r="D85" s="57"/>
      <c r="E85" s="37">
        <f>SUM(E83:E84)</f>
        <v>6790000</v>
      </c>
      <c r="F85" s="59"/>
    </row>
    <row r="86" spans="1:6" s="7" customFormat="1">
      <c r="A86" s="55"/>
      <c r="B86" s="57"/>
      <c r="C86" s="57"/>
      <c r="D86" s="57"/>
      <c r="E86" s="38"/>
      <c r="F86" s="59"/>
    </row>
    <row r="87" spans="1:6" s="7" customFormat="1">
      <c r="A87" s="24" t="s">
        <v>87</v>
      </c>
      <c r="B87" s="57"/>
      <c r="C87" s="57"/>
      <c r="D87" s="57"/>
      <c r="E87" s="49"/>
      <c r="F87" s="59"/>
    </row>
    <row r="88" spans="1:6" s="7" customFormat="1" ht="45.75">
      <c r="A88" s="39">
        <v>3633</v>
      </c>
      <c r="B88" s="57">
        <v>5192</v>
      </c>
      <c r="C88" s="57" t="s">
        <v>36</v>
      </c>
      <c r="D88" s="52" t="s">
        <v>88</v>
      </c>
      <c r="E88" s="49">
        <v>3365079</v>
      </c>
      <c r="F88" s="59"/>
    </row>
    <row r="89" spans="1:6" s="7" customFormat="1">
      <c r="A89" s="55"/>
      <c r="B89" s="57">
        <v>6121</v>
      </c>
      <c r="C89" s="57" t="s">
        <v>38</v>
      </c>
      <c r="D89" s="40"/>
      <c r="E89" s="49">
        <v>0</v>
      </c>
      <c r="F89" s="59"/>
    </row>
    <row r="90" spans="1:6" s="7" customFormat="1">
      <c r="A90" s="35" t="s">
        <v>89</v>
      </c>
      <c r="B90" s="57"/>
      <c r="C90" s="57"/>
      <c r="D90" s="57"/>
      <c r="E90" s="41">
        <f>SUM(E88:E89)</f>
        <v>3365079</v>
      </c>
      <c r="F90" s="59"/>
    </row>
    <row r="91" spans="1:6" s="7" customFormat="1">
      <c r="A91" s="55"/>
      <c r="B91" s="57"/>
      <c r="C91" s="57"/>
      <c r="D91" s="40"/>
      <c r="E91" s="79"/>
      <c r="F91" s="59"/>
    </row>
    <row r="92" spans="1:6" s="7" customFormat="1">
      <c r="A92" s="24" t="s">
        <v>90</v>
      </c>
      <c r="B92" s="57"/>
      <c r="C92" s="57"/>
      <c r="D92" s="57"/>
      <c r="E92" s="42"/>
      <c r="F92" s="59"/>
    </row>
    <row r="93" spans="1:6" s="7" customFormat="1" ht="30.75">
      <c r="A93" s="57">
        <v>3639</v>
      </c>
      <c r="B93" s="57">
        <v>5362</v>
      </c>
      <c r="C93" s="57" t="s">
        <v>91</v>
      </c>
      <c r="D93" s="57" t="s">
        <v>92</v>
      </c>
      <c r="E93" s="42">
        <v>0</v>
      </c>
      <c r="F93" s="64"/>
    </row>
    <row r="94" spans="1:6" s="7" customFormat="1">
      <c r="A94" s="35" t="s">
        <v>93</v>
      </c>
      <c r="B94" s="57"/>
      <c r="C94" s="57"/>
      <c r="D94" s="57"/>
      <c r="E94" s="43">
        <f>SUM(E93)</f>
        <v>0</v>
      </c>
      <c r="F94" s="59"/>
    </row>
    <row r="95" spans="1:6" s="7" customFormat="1">
      <c r="A95" s="55"/>
      <c r="B95" s="57"/>
      <c r="C95" s="57"/>
      <c r="D95" s="57"/>
      <c r="E95" s="41"/>
      <c r="F95" s="59"/>
    </row>
    <row r="96" spans="1:6" s="7" customFormat="1">
      <c r="A96" s="24" t="s">
        <v>94</v>
      </c>
      <c r="B96" s="57"/>
      <c r="C96" s="57"/>
      <c r="D96" s="57"/>
      <c r="E96" s="72"/>
      <c r="F96" s="59"/>
    </row>
    <row r="97" spans="1:5" s="7" customFormat="1">
      <c r="A97" s="57">
        <v>3745</v>
      </c>
      <c r="B97" s="57">
        <v>5139</v>
      </c>
      <c r="C97" s="57" t="s">
        <v>28</v>
      </c>
      <c r="D97" s="57"/>
      <c r="E97" s="80"/>
    </row>
    <row r="98" spans="1:5" s="7" customFormat="1">
      <c r="A98" s="57"/>
      <c r="B98" s="57">
        <v>5169</v>
      </c>
      <c r="C98" s="57" t="s">
        <v>95</v>
      </c>
      <c r="D98" s="57"/>
      <c r="E98" s="80">
        <v>0</v>
      </c>
    </row>
    <row r="99" spans="1:5" s="7" customFormat="1">
      <c r="A99" s="57"/>
      <c r="B99" s="57">
        <v>5171</v>
      </c>
      <c r="C99" s="57" t="s">
        <v>22</v>
      </c>
      <c r="D99" s="57" t="s">
        <v>96</v>
      </c>
      <c r="E99" s="80">
        <v>0</v>
      </c>
    </row>
    <row r="100" spans="1:5" s="7" customFormat="1">
      <c r="A100" s="35" t="s">
        <v>97</v>
      </c>
      <c r="B100" s="57"/>
      <c r="C100" s="57"/>
      <c r="D100" s="57"/>
      <c r="E100" s="66">
        <f>SUM(E97:E99)</f>
        <v>0</v>
      </c>
    </row>
    <row r="101" spans="1:5" s="7" customFormat="1">
      <c r="A101" s="35"/>
      <c r="B101" s="57"/>
      <c r="C101" s="57"/>
      <c r="D101" s="57"/>
      <c r="E101" s="43"/>
    </row>
    <row r="102" spans="1:5" s="7" customFormat="1">
      <c r="A102" s="24" t="s">
        <v>98</v>
      </c>
      <c r="B102" s="57"/>
      <c r="C102" s="57"/>
      <c r="D102" s="57"/>
      <c r="E102" s="49"/>
    </row>
    <row r="103" spans="1:5" s="7" customFormat="1">
      <c r="A103" s="39">
        <v>6171</v>
      </c>
      <c r="B103" s="57">
        <v>5132</v>
      </c>
      <c r="C103" s="57" t="s">
        <v>99</v>
      </c>
      <c r="D103" s="52" t="s">
        <v>100</v>
      </c>
      <c r="E103" s="49">
        <v>8000</v>
      </c>
    </row>
    <row r="104" spans="1:5" s="7" customFormat="1">
      <c r="A104" s="55"/>
      <c r="B104" s="57">
        <v>5137</v>
      </c>
      <c r="C104" s="57" t="s">
        <v>57</v>
      </c>
      <c r="D104" s="40"/>
      <c r="E104" s="49">
        <v>0</v>
      </c>
    </row>
    <row r="105" spans="1:5" s="7" customFormat="1" ht="45.75">
      <c r="A105" s="55"/>
      <c r="B105" s="57">
        <v>5168</v>
      </c>
      <c r="C105" s="57" t="s">
        <v>101</v>
      </c>
      <c r="D105" s="57" t="s">
        <v>102</v>
      </c>
      <c r="E105" s="49">
        <v>70000</v>
      </c>
    </row>
    <row r="106" spans="1:5">
      <c r="A106" s="55"/>
      <c r="B106" s="57">
        <v>5169</v>
      </c>
      <c r="C106" s="57" t="s">
        <v>33</v>
      </c>
      <c r="D106" s="27" t="s">
        <v>103</v>
      </c>
      <c r="E106" s="31">
        <v>65000</v>
      </c>
    </row>
    <row r="107" spans="1:5" s="7" customFormat="1" ht="30.75">
      <c r="A107" s="55"/>
      <c r="B107" s="57">
        <v>5362</v>
      </c>
      <c r="C107" s="57" t="s">
        <v>91</v>
      </c>
      <c r="D107" s="57" t="s">
        <v>104</v>
      </c>
      <c r="E107" s="14">
        <v>45000</v>
      </c>
    </row>
    <row r="108" spans="1:5">
      <c r="A108" s="81"/>
      <c r="B108" s="57">
        <v>6125</v>
      </c>
      <c r="C108" s="57" t="s">
        <v>105</v>
      </c>
      <c r="D108" s="65" t="s">
        <v>106</v>
      </c>
      <c r="E108" s="45">
        <v>7800</v>
      </c>
    </row>
    <row r="109" spans="1:5">
      <c r="A109" s="81"/>
      <c r="B109" s="57">
        <v>6130</v>
      </c>
      <c r="C109" s="82" t="s">
        <v>107</v>
      </c>
      <c r="D109" s="65" t="s">
        <v>108</v>
      </c>
      <c r="E109" s="46">
        <v>100000</v>
      </c>
    </row>
    <row r="110" spans="1:5">
      <c r="A110" s="35" t="s">
        <v>109</v>
      </c>
      <c r="B110" s="57"/>
      <c r="C110" s="57"/>
      <c r="D110" s="57"/>
      <c r="E110" s="47">
        <f>SUM(E103:E109)</f>
        <v>295800</v>
      </c>
    </row>
    <row r="111" spans="1:5">
      <c r="A111" s="18" t="s">
        <v>110</v>
      </c>
      <c r="B111" s="19"/>
      <c r="C111" s="19"/>
      <c r="D111" s="19"/>
      <c r="E111" s="20">
        <f>SUM(E110+E90+E85+E80+E32+E100+E58+E65+E39++E21)</f>
        <v>52129879</v>
      </c>
    </row>
  </sheetData>
  <mergeCells count="1">
    <mergeCell ref="A1:E1"/>
  </mergeCells>
  <pageMargins left="0.7" right="0.7" top="0.78740157499999996" bottom="0.78740157499999996" header="0.3" footer="0.3"/>
  <pageSetup paperSize="9" scale="44" fitToHeight="0" orientation="portrait" r:id="rId1"/>
  <rowBreaks count="3" manualBreakCount="3">
    <brk id="50" max="9" man="1"/>
    <brk id="112" max="9" man="1"/>
    <brk id="11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workbookViewId="0">
      <selection activeCell="A22" sqref="A22"/>
    </sheetView>
  </sheetViews>
  <sheetFormatPr defaultRowHeight="15"/>
  <cols>
    <col min="1" max="1" width="94.7109375" style="2" customWidth="1"/>
    <col min="2" max="2" width="31.140625" style="2" customWidth="1"/>
    <col min="3" max="16384" width="9.140625" style="2"/>
  </cols>
  <sheetData>
    <row r="1" spans="1:2" ht="15.75">
      <c r="A1" s="83"/>
      <c r="B1" s="1"/>
    </row>
    <row r="2" spans="1:2" ht="15.75">
      <c r="A2" s="83"/>
      <c r="B2" s="1"/>
    </row>
    <row r="3" spans="1:2" ht="22.5">
      <c r="A3" s="3" t="s">
        <v>111</v>
      </c>
      <c r="B3" s="1"/>
    </row>
    <row r="4" spans="1:2" ht="15.75">
      <c r="A4" s="4" t="s">
        <v>112</v>
      </c>
      <c r="B4" s="1"/>
    </row>
    <row r="5" spans="1:2">
      <c r="A5" s="4"/>
      <c r="B5" s="84" t="s">
        <v>113</v>
      </c>
    </row>
    <row r="6" spans="1:2">
      <c r="A6" s="5" t="s">
        <v>114</v>
      </c>
      <c r="B6" s="6">
        <f>SUM(B7+B16+B17+B18+B21+B22+B25+B27+B31+B33+B34)</f>
        <v>5872000</v>
      </c>
    </row>
    <row r="7" spans="1:2">
      <c r="A7" s="51" t="s">
        <v>115</v>
      </c>
      <c r="B7" s="6">
        <v>150000</v>
      </c>
    </row>
    <row r="8" spans="1:2">
      <c r="A8" s="51" t="s">
        <v>116</v>
      </c>
      <c r="B8" s="85">
        <v>180000</v>
      </c>
    </row>
    <row r="9" spans="1:2">
      <c r="A9" s="51" t="s">
        <v>117</v>
      </c>
      <c r="B9" s="85">
        <v>1700000</v>
      </c>
    </row>
    <row r="10" spans="1:2">
      <c r="A10" s="51" t="s">
        <v>118</v>
      </c>
      <c r="B10" s="85">
        <v>470000</v>
      </c>
    </row>
    <row r="11" spans="1:2">
      <c r="A11" s="51" t="s">
        <v>119</v>
      </c>
      <c r="B11" s="85">
        <v>400000</v>
      </c>
    </row>
    <row r="12" spans="1:2">
      <c r="A12" s="51" t="s">
        <v>120</v>
      </c>
      <c r="B12" s="85">
        <v>405000</v>
      </c>
    </row>
    <row r="13" spans="1:2">
      <c r="A13" s="51" t="s">
        <v>121</v>
      </c>
      <c r="B13" s="85">
        <v>2800000</v>
      </c>
    </row>
    <row r="14" spans="1:2">
      <c r="A14" s="51" t="s">
        <v>122</v>
      </c>
      <c r="B14" s="85">
        <v>562000</v>
      </c>
    </row>
    <row r="15" spans="1:2">
      <c r="A15" s="51" t="s">
        <v>123</v>
      </c>
      <c r="B15" s="85">
        <v>425000</v>
      </c>
    </row>
    <row r="16" spans="1:2">
      <c r="A16" s="51" t="s">
        <v>124</v>
      </c>
      <c r="B16" s="85">
        <v>120000</v>
      </c>
    </row>
    <row r="17" spans="1:2">
      <c r="A17" s="51" t="s">
        <v>125</v>
      </c>
      <c r="B17" s="6">
        <v>802000</v>
      </c>
    </row>
    <row r="18" spans="1:2" ht="26.25">
      <c r="A18" s="86" t="s">
        <v>126</v>
      </c>
      <c r="B18" s="6">
        <v>380000</v>
      </c>
    </row>
    <row r="19" spans="1:2">
      <c r="A19" s="86" t="s">
        <v>127</v>
      </c>
      <c r="B19" s="85">
        <v>250000</v>
      </c>
    </row>
    <row r="20" spans="1:2">
      <c r="A20" s="86" t="s">
        <v>128</v>
      </c>
      <c r="B20" s="85">
        <v>140000</v>
      </c>
    </row>
    <row r="21" spans="1:2">
      <c r="A21" s="86" t="s">
        <v>129</v>
      </c>
      <c r="B21" s="6">
        <v>1200000</v>
      </c>
    </row>
    <row r="22" spans="1:2">
      <c r="A22" s="86" t="s">
        <v>130</v>
      </c>
      <c r="B22" s="6">
        <v>800000</v>
      </c>
    </row>
    <row r="23" spans="1:2">
      <c r="A23" s="86" t="s">
        <v>131</v>
      </c>
      <c r="B23" s="85">
        <v>230000</v>
      </c>
    </row>
    <row r="24" spans="1:2">
      <c r="A24" s="86" t="s">
        <v>132</v>
      </c>
      <c r="B24" s="85">
        <v>890000</v>
      </c>
    </row>
    <row r="25" spans="1:2">
      <c r="A25" s="86" t="s">
        <v>133</v>
      </c>
      <c r="B25" s="85">
        <v>1450000</v>
      </c>
    </row>
    <row r="26" spans="1:2">
      <c r="A26" s="86" t="s">
        <v>134</v>
      </c>
      <c r="B26" s="85">
        <v>200000</v>
      </c>
    </row>
    <row r="27" spans="1:2">
      <c r="A27" s="86" t="s">
        <v>135</v>
      </c>
      <c r="B27" s="85">
        <v>370000</v>
      </c>
    </row>
    <row r="28" spans="1:2">
      <c r="A28" s="86" t="s">
        <v>136</v>
      </c>
      <c r="B28" s="6">
        <v>200000</v>
      </c>
    </row>
    <row r="29" spans="1:2">
      <c r="A29" s="86" t="s">
        <v>137</v>
      </c>
      <c r="B29" s="85">
        <v>230000</v>
      </c>
    </row>
    <row r="30" spans="1:2">
      <c r="A30" s="86" t="s">
        <v>138</v>
      </c>
      <c r="B30" s="6">
        <v>150000</v>
      </c>
    </row>
    <row r="31" spans="1:2" ht="26.25">
      <c r="A31" s="86" t="s">
        <v>139</v>
      </c>
      <c r="B31" s="6">
        <v>150000</v>
      </c>
    </row>
    <row r="32" spans="1:2">
      <c r="A32" s="86" t="s">
        <v>140</v>
      </c>
      <c r="B32" s="85">
        <v>340000</v>
      </c>
    </row>
    <row r="33" spans="1:2" ht="26.25">
      <c r="A33" s="86" t="s">
        <v>141</v>
      </c>
      <c r="B33" s="6">
        <v>150000</v>
      </c>
    </row>
    <row r="34" spans="1:2">
      <c r="A34" s="51" t="s">
        <v>142</v>
      </c>
      <c r="B34" s="6">
        <v>300000</v>
      </c>
    </row>
    <row r="35" spans="1:2">
      <c r="A35" s="87"/>
      <c r="B35" s="88"/>
    </row>
    <row r="36" spans="1:2">
      <c r="A36" s="87"/>
      <c r="B36" s="88"/>
    </row>
    <row r="37" spans="1:2">
      <c r="A37" s="5" t="s">
        <v>143</v>
      </c>
      <c r="B37" s="6">
        <f>SUM(B38:B47)</f>
        <v>950000</v>
      </c>
    </row>
    <row r="38" spans="1:2">
      <c r="A38" s="51" t="s">
        <v>144</v>
      </c>
      <c r="B38" s="85">
        <v>70000</v>
      </c>
    </row>
    <row r="39" spans="1:2">
      <c r="A39" s="51" t="s">
        <v>145</v>
      </c>
      <c r="B39" s="85">
        <v>350000</v>
      </c>
    </row>
    <row r="40" spans="1:2">
      <c r="A40" s="51" t="s">
        <v>146</v>
      </c>
      <c r="B40" s="85">
        <v>80000</v>
      </c>
    </row>
    <row r="41" spans="1:2">
      <c r="A41" s="51" t="s">
        <v>147</v>
      </c>
      <c r="B41" s="85">
        <v>75000</v>
      </c>
    </row>
    <row r="42" spans="1:2">
      <c r="A42" s="51" t="s">
        <v>148</v>
      </c>
      <c r="B42" s="85">
        <v>45000</v>
      </c>
    </row>
    <row r="43" spans="1:2">
      <c r="A43" s="51" t="s">
        <v>149</v>
      </c>
      <c r="B43" s="85">
        <v>20000</v>
      </c>
    </row>
    <row r="44" spans="1:2">
      <c r="A44" s="51" t="s">
        <v>150</v>
      </c>
      <c r="B44" s="89">
        <v>80000</v>
      </c>
    </row>
    <row r="45" spans="1:2">
      <c r="A45" s="51" t="s">
        <v>151</v>
      </c>
      <c r="B45" s="89">
        <v>120000</v>
      </c>
    </row>
    <row r="46" spans="1:2">
      <c r="A46" s="51" t="s">
        <v>152</v>
      </c>
      <c r="B46" s="89">
        <v>90000</v>
      </c>
    </row>
    <row r="47" spans="1:2">
      <c r="A47" s="51" t="s">
        <v>153</v>
      </c>
      <c r="B47" s="89">
        <v>20000</v>
      </c>
    </row>
    <row r="48" spans="1:2">
      <c r="A48" s="87"/>
      <c r="B48" s="90"/>
    </row>
    <row r="49" spans="1:2">
      <c r="A49" s="87"/>
      <c r="B49" s="88"/>
    </row>
    <row r="50" spans="1:2">
      <c r="A50" s="5" t="s">
        <v>154</v>
      </c>
      <c r="B50" s="6">
        <f>SUM(B51:B53)</f>
        <v>90000</v>
      </c>
    </row>
    <row r="51" spans="1:2">
      <c r="A51" s="51" t="s">
        <v>155</v>
      </c>
      <c r="B51" s="85">
        <v>60000</v>
      </c>
    </row>
    <row r="52" spans="1:2">
      <c r="A52" s="51" t="s">
        <v>156</v>
      </c>
      <c r="B52" s="85">
        <v>10000</v>
      </c>
    </row>
    <row r="53" spans="1:2">
      <c r="A53" s="51" t="s">
        <v>157</v>
      </c>
      <c r="B53" s="85">
        <v>20000</v>
      </c>
    </row>
    <row r="54" spans="1:2">
      <c r="A54" s="87"/>
      <c r="B54" s="88"/>
    </row>
    <row r="55" spans="1:2">
      <c r="A55" s="87"/>
      <c r="B55" s="88"/>
    </row>
    <row r="56" spans="1:2">
      <c r="A56" s="5" t="s">
        <v>158</v>
      </c>
      <c r="B56" s="6">
        <f>SUM(B57:B61)</f>
        <v>8295000</v>
      </c>
    </row>
    <row r="57" spans="1:2">
      <c r="A57" s="51" t="s">
        <v>159</v>
      </c>
      <c r="B57" s="85">
        <v>200000</v>
      </c>
    </row>
    <row r="58" spans="1:2">
      <c r="A58" s="51" t="s">
        <v>160</v>
      </c>
      <c r="B58" s="89">
        <v>50000</v>
      </c>
    </row>
    <row r="59" spans="1:2">
      <c r="A59" s="51" t="s">
        <v>161</v>
      </c>
      <c r="B59" s="89">
        <v>65000</v>
      </c>
    </row>
    <row r="60" spans="1:2">
      <c r="A60" s="51" t="s">
        <v>162</v>
      </c>
      <c r="B60" s="89">
        <v>30000</v>
      </c>
    </row>
    <row r="61" spans="1:2">
      <c r="A61" s="51" t="s">
        <v>163</v>
      </c>
      <c r="B61" s="85">
        <v>7950000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dvorak</dc:creator>
  <cp:keywords/>
  <dc:description/>
  <cp:lastModifiedBy/>
  <cp:revision/>
  <dcterms:created xsi:type="dcterms:W3CDTF">2017-06-16T12:06:09Z</dcterms:created>
  <dcterms:modified xsi:type="dcterms:W3CDTF">2025-12-09T17:46:07Z</dcterms:modified>
  <cp:category/>
  <cp:contentStatus/>
</cp:coreProperties>
</file>