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rozpočty\rozpočet 2025\rozpočtová opatření\III. změna rozpočtu 2025\"/>
    </mc:Choice>
  </mc:AlternateContent>
  <xr:revisionPtr revIDLastSave="0" documentId="13_ncr:1_{22C0F0AE-59D3-4D81-8092-E25ED5CDAA1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D12" i="1" l="1"/>
  <c r="D6" i="1" l="1"/>
  <c r="D2" i="1"/>
  <c r="B54" i="1"/>
  <c r="B47" i="1"/>
  <c r="B29" i="1" l="1"/>
  <c r="B23" i="1"/>
  <c r="B19" i="1"/>
</calcChain>
</file>

<file path=xl/sharedStrings.xml><?xml version="1.0" encoding="utf-8"?>
<sst xmlns="http://schemas.openxmlformats.org/spreadsheetml/2006/main" count="113" uniqueCount="92">
  <si>
    <t>navýšení příjmů</t>
  </si>
  <si>
    <t>nedaňové příjmy</t>
  </si>
  <si>
    <t>běžné výdaje</t>
  </si>
  <si>
    <t>navýšení výdajů</t>
  </si>
  <si>
    <t>Navýšení výdajů</t>
  </si>
  <si>
    <t>navýšení nedaňových příjmů</t>
  </si>
  <si>
    <t>příjmy</t>
  </si>
  <si>
    <t>výdaje</t>
  </si>
  <si>
    <t>Financování</t>
  </si>
  <si>
    <t>kapitálové příjmy</t>
  </si>
  <si>
    <t>b)</t>
  </si>
  <si>
    <t>a)</t>
  </si>
  <si>
    <t>d)</t>
  </si>
  <si>
    <t>(§3421)</t>
  </si>
  <si>
    <t>navýšení kapitálových příjmů příjmů</t>
  </si>
  <si>
    <t>c)</t>
  </si>
  <si>
    <t>(§3399)</t>
  </si>
  <si>
    <t>e)</t>
  </si>
  <si>
    <t>f)</t>
  </si>
  <si>
    <t>g)</t>
  </si>
  <si>
    <t xml:space="preserve">a) </t>
  </si>
  <si>
    <t>(§3113)</t>
  </si>
  <si>
    <t>ZŠ - dotace z KÚ LK</t>
  </si>
  <si>
    <t>dotace</t>
  </si>
  <si>
    <t>h)</t>
  </si>
  <si>
    <t>dotace pro ZŠ z KÚLK</t>
  </si>
  <si>
    <t>(§6409)</t>
  </si>
  <si>
    <t>kapitálové výdaje</t>
  </si>
  <si>
    <t>navýšení příjmů z titulu dotací</t>
  </si>
  <si>
    <t>ch)</t>
  </si>
  <si>
    <t>(§3111)</t>
  </si>
  <si>
    <t>MŠ - dotace z KÚ LK</t>
  </si>
  <si>
    <t>dotace pro MŠ z KÚ LK</t>
  </si>
  <si>
    <t>(§6171)</t>
  </si>
  <si>
    <t>úřad - přeplatky za teplo</t>
  </si>
  <si>
    <t xml:space="preserve"> </t>
  </si>
  <si>
    <t xml:space="preserve">ad 12. </t>
  </si>
  <si>
    <t>(§3613)</t>
  </si>
  <si>
    <t>nebytové hospodářství</t>
  </si>
  <si>
    <t>(§3722)</t>
  </si>
  <si>
    <t>třídění komunálního odpadu</t>
  </si>
  <si>
    <t>(§4351)</t>
  </si>
  <si>
    <t>pečovatelská služba</t>
  </si>
  <si>
    <t>(§3639)</t>
  </si>
  <si>
    <t>prodej pozemků</t>
  </si>
  <si>
    <t>ZŠ - příspěvek na odpisy</t>
  </si>
  <si>
    <t>MŠ - příspěvek na odpisy</t>
  </si>
  <si>
    <t>(§3231)</t>
  </si>
  <si>
    <t>ZUŠ - příspěvek na odpisy</t>
  </si>
  <si>
    <t>SVČ ROROŠ - příspěvek na odpisy</t>
  </si>
  <si>
    <t>(§3429)</t>
  </si>
  <si>
    <t>SRC - příspěvek na odpisy</t>
  </si>
  <si>
    <t>opravy, investice</t>
  </si>
  <si>
    <t>komunální odpad</t>
  </si>
  <si>
    <t>i)</t>
  </si>
  <si>
    <t>j)</t>
  </si>
  <si>
    <t>zrušení krizové rezervy</t>
  </si>
  <si>
    <t>Mikroregion Frýdlantsko - přesunuto na 2026</t>
  </si>
  <si>
    <t>navýšení / snížení běžných výdajů</t>
  </si>
  <si>
    <t>navýšení / snížení kapitálových výdajů</t>
  </si>
  <si>
    <t>(§3414)</t>
  </si>
  <si>
    <t>(§3612)</t>
  </si>
  <si>
    <t>knihovna - změna na kapitálové výdaje</t>
  </si>
  <si>
    <t>kultura - změna z kapitálových výdajů</t>
  </si>
  <si>
    <t>bytová správa - změna na kapitálové výdaje</t>
  </si>
  <si>
    <t>úřad - změna na kapitálové výdaje</t>
  </si>
  <si>
    <t>knihovna - změna z běžných výdajů</t>
  </si>
  <si>
    <t>kultura - změna na běžné výdaje</t>
  </si>
  <si>
    <t>bytová správa - změna z běžných výdajů</t>
  </si>
  <si>
    <t>úřad - změna z běžných výdajů</t>
  </si>
  <si>
    <t>revitalizace Mírového náměsti</t>
  </si>
  <si>
    <t>l)</t>
  </si>
  <si>
    <t>k)</t>
  </si>
  <si>
    <t>m)</t>
  </si>
  <si>
    <t>n)</t>
  </si>
  <si>
    <t xml:space="preserve">ad 13. </t>
  </si>
  <si>
    <t xml:space="preserve">ad 14. </t>
  </si>
  <si>
    <t xml:space="preserve">ad 15. </t>
  </si>
  <si>
    <t>ad 16.</t>
  </si>
  <si>
    <t>snížení příjmů</t>
  </si>
  <si>
    <t>snížení výdajů</t>
  </si>
  <si>
    <t xml:space="preserve">Snížení příjmů </t>
  </si>
  <si>
    <t>12.</t>
  </si>
  <si>
    <t>13.</t>
  </si>
  <si>
    <t>14.</t>
  </si>
  <si>
    <t>15.</t>
  </si>
  <si>
    <t>16.</t>
  </si>
  <si>
    <t>Rozpočtová opatření č. 12–16, III. změny rozpočtu města roku 2025</t>
  </si>
  <si>
    <t>(§5213)</t>
  </si>
  <si>
    <t>(pol. 4116)</t>
  </si>
  <si>
    <t>(pol. 4122)</t>
  </si>
  <si>
    <t>(pol. 4216)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</si>
</sst>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0" borderId="0" xfId="0" applyNumberFormat="1"/>
    <xf numFmtId="164" fontId="1" fillId="0" borderId="0" xfId="0" applyNumberFormat="1" applyFont="1"/>
    <xf numFmtId="0" fontId="0" fillId="2" borderId="0" xfId="0" applyFill="1" applyAlignment="1">
      <alignment horizontal="right" indent="1"/>
    </xf>
    <xf numFmtId="0" fontId="0" fillId="2" borderId="0" xfId="0" applyFill="1"/>
    <xf numFmtId="4" fontId="0" fillId="2" borderId="0" xfId="0" applyNumberFormat="1" applyFill="1"/>
    <xf numFmtId="0" fontId="0" fillId="3" borderId="0" xfId="0" applyFill="1" applyAlignment="1">
      <alignment horizontal="right" indent="1"/>
    </xf>
    <xf numFmtId="0" fontId="0" fillId="3" borderId="0" xfId="0" applyFill="1"/>
    <xf numFmtId="4" fontId="0" fillId="3" borderId="0" xfId="0" applyNumberFormat="1" applyFill="1"/>
    <xf numFmtId="0" fontId="0" fillId="4" borderId="0" xfId="0" applyFill="1"/>
    <xf numFmtId="0" fontId="0" fillId="5" borderId="0" xfId="0" applyFill="1"/>
    <xf numFmtId="0" fontId="1" fillId="5" borderId="0" xfId="0" applyFont="1" applyFill="1" applyAlignment="1">
      <alignment horizontal="right" indent="1"/>
    </xf>
    <xf numFmtId="0" fontId="0" fillId="6" borderId="0" xfId="0" applyFill="1" applyAlignment="1">
      <alignment horizontal="right"/>
    </xf>
    <xf numFmtId="164" fontId="0" fillId="6" borderId="0" xfId="0" applyNumberFormat="1" applyFill="1"/>
    <xf numFmtId="0" fontId="0" fillId="6" borderId="0" xfId="0" applyFill="1" applyAlignment="1">
      <alignment horizontal="center"/>
    </xf>
    <xf numFmtId="4" fontId="0" fillId="6" borderId="0" xfId="0" applyNumberFormat="1" applyFill="1"/>
    <xf numFmtId="0" fontId="0" fillId="6" borderId="0" xfId="0" applyFill="1"/>
    <xf numFmtId="4" fontId="1" fillId="5" borderId="0" xfId="0" applyNumberFormat="1" applyFont="1" applyFill="1"/>
    <xf numFmtId="0" fontId="3" fillId="4" borderId="0" xfId="0" applyFont="1" applyFill="1" applyAlignment="1">
      <alignment horizontal="right" indent="1"/>
    </xf>
    <xf numFmtId="165" fontId="0" fillId="0" borderId="0" xfId="0" applyNumberFormat="1"/>
    <xf numFmtId="165" fontId="1" fillId="0" borderId="0" xfId="0" applyNumberFormat="1" applyFont="1"/>
    <xf numFmtId="0" fontId="0" fillId="7" borderId="0" xfId="0" applyFill="1" applyAlignment="1">
      <alignment horizontal="right" indent="1"/>
    </xf>
    <xf numFmtId="0" fontId="1" fillId="7" borderId="0" xfId="0" applyFont="1" applyFill="1"/>
    <xf numFmtId="0" fontId="0" fillId="5" borderId="0" xfId="0" applyFill="1" applyAlignment="1">
      <alignment horizontal="right" indent="1"/>
    </xf>
    <xf numFmtId="0" fontId="1" fillId="5" borderId="0" xfId="0" applyFont="1" applyFill="1"/>
    <xf numFmtId="0" fontId="1" fillId="8" borderId="0" xfId="0" applyFont="1" applyFill="1"/>
    <xf numFmtId="4" fontId="1" fillId="8" borderId="0" xfId="0" applyNumberFormat="1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5" fillId="3" borderId="0" xfId="0" applyFont="1" applyFill="1" applyAlignment="1">
      <alignment horizontal="right" indent="1"/>
    </xf>
    <xf numFmtId="0" fontId="1" fillId="5" borderId="0" xfId="0" applyFont="1" applyFill="1" applyAlignment="1">
      <alignment horizontal="right"/>
    </xf>
    <xf numFmtId="164" fontId="1" fillId="5" borderId="0" xfId="0" applyNumberFormat="1" applyFont="1" applyFill="1"/>
    <xf numFmtId="4" fontId="0" fillId="5" borderId="0" xfId="0" applyNumberFormat="1" applyFill="1"/>
    <xf numFmtId="165" fontId="1" fillId="5" borderId="0" xfId="0" applyNumberFormat="1" applyFont="1" applyFill="1"/>
    <xf numFmtId="0" fontId="0" fillId="2" borderId="0" xfId="0" applyFill="1" applyAlignment="1">
      <alignment horizontal="right"/>
    </xf>
    <xf numFmtId="165" fontId="0" fillId="2" borderId="0" xfId="0" applyNumberFormat="1" applyFill="1"/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164" fontId="0" fillId="2" borderId="0" xfId="0" applyNumberFormat="1" applyFill="1"/>
    <xf numFmtId="165" fontId="4" fillId="2" borderId="0" xfId="0" applyNumberFormat="1" applyFont="1" applyFill="1"/>
    <xf numFmtId="4" fontId="6" fillId="4" borderId="0" xfId="0" applyNumberFormat="1" applyFont="1" applyFill="1"/>
    <xf numFmtId="4" fontId="6" fillId="7" borderId="0" xfId="0" applyNumberFormat="1" applyFont="1" applyFill="1"/>
    <xf numFmtId="4" fontId="4" fillId="3" borderId="0" xfId="0" applyNumberFormat="1" applyFont="1" applyFill="1"/>
    <xf numFmtId="4" fontId="4" fillId="2" borderId="0" xfId="0" applyNumberFormat="1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workbookViewId="0">
      <selection sqref="A1:J1"/>
    </sheetView>
  </sheetViews>
  <sheetFormatPr defaultRowHeight="14.4" x14ac:dyDescent="0.3"/>
  <cols>
    <col min="1" max="1" width="8.44140625" customWidth="1"/>
    <col min="2" max="2" width="16.33203125" customWidth="1"/>
    <col min="3" max="3" width="14.88671875" customWidth="1"/>
    <col min="4" max="4" width="13.6640625" style="1" customWidth="1"/>
    <col min="10" max="10" width="5" customWidth="1"/>
  </cols>
  <sheetData>
    <row r="1" spans="1:10" ht="18" x14ac:dyDescent="0.35">
      <c r="A1" s="44" t="s">
        <v>87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3">
      <c r="A2" s="18" t="s">
        <v>6</v>
      </c>
      <c r="B2" s="9"/>
      <c r="C2" s="9"/>
      <c r="D2" s="40">
        <f>D3+D4+D5</f>
        <v>-1139397</v>
      </c>
    </row>
    <row r="3" spans="1:10" x14ac:dyDescent="0.3">
      <c r="A3" s="29" t="s">
        <v>82</v>
      </c>
      <c r="B3" s="7" t="s">
        <v>1</v>
      </c>
      <c r="C3" s="7" t="s">
        <v>0</v>
      </c>
      <c r="D3" s="8">
        <v>473000</v>
      </c>
    </row>
    <row r="4" spans="1:10" x14ac:dyDescent="0.3">
      <c r="A4" s="6" t="s">
        <v>83</v>
      </c>
      <c r="B4" s="7" t="s">
        <v>9</v>
      </c>
      <c r="C4" s="7" t="s">
        <v>0</v>
      </c>
      <c r="D4" s="8">
        <v>400000</v>
      </c>
    </row>
    <row r="5" spans="1:10" x14ac:dyDescent="0.3">
      <c r="A5" s="6" t="s">
        <v>84</v>
      </c>
      <c r="B5" s="7" t="s">
        <v>23</v>
      </c>
      <c r="C5" s="7" t="s">
        <v>79</v>
      </c>
      <c r="D5" s="42">
        <v>-2012397</v>
      </c>
    </row>
    <row r="6" spans="1:10" x14ac:dyDescent="0.3">
      <c r="A6" s="11" t="s">
        <v>7</v>
      </c>
      <c r="B6" s="10"/>
      <c r="C6" s="10"/>
      <c r="D6" s="17">
        <f>D7+D8</f>
        <v>385994</v>
      </c>
    </row>
    <row r="7" spans="1:10" x14ac:dyDescent="0.3">
      <c r="A7" s="3" t="s">
        <v>85</v>
      </c>
      <c r="B7" s="4" t="s">
        <v>2</v>
      </c>
      <c r="C7" s="4" t="s">
        <v>80</v>
      </c>
      <c r="D7" s="43">
        <v>-1817006</v>
      </c>
    </row>
    <row r="8" spans="1:10" x14ac:dyDescent="0.3">
      <c r="A8" s="3" t="s">
        <v>86</v>
      </c>
      <c r="B8" s="4" t="s">
        <v>27</v>
      </c>
      <c r="C8" s="4" t="s">
        <v>3</v>
      </c>
      <c r="D8" s="5">
        <v>2203000</v>
      </c>
    </row>
    <row r="10" spans="1:10" x14ac:dyDescent="0.3">
      <c r="A10" s="21"/>
      <c r="B10" s="22" t="s">
        <v>81</v>
      </c>
      <c r="C10" s="22"/>
      <c r="D10" s="41">
        <v>-1139397</v>
      </c>
    </row>
    <row r="11" spans="1:10" x14ac:dyDescent="0.3">
      <c r="A11" s="23"/>
      <c r="B11" s="24" t="s">
        <v>4</v>
      </c>
      <c r="C11" s="24"/>
      <c r="D11" s="17">
        <v>385994</v>
      </c>
    </row>
    <row r="12" spans="1:10" x14ac:dyDescent="0.3">
      <c r="A12" s="25"/>
      <c r="B12" s="25" t="s">
        <v>8</v>
      </c>
      <c r="C12" s="25"/>
      <c r="D12" s="26">
        <f>(D11-D10)</f>
        <v>1525391</v>
      </c>
    </row>
    <row r="14" spans="1:10" x14ac:dyDescent="0.3">
      <c r="A14" s="27" t="s">
        <v>36</v>
      </c>
      <c r="B14" s="28" t="s">
        <v>5</v>
      </c>
      <c r="C14" s="28"/>
      <c r="D14" s="8"/>
    </row>
    <row r="15" spans="1:10" x14ac:dyDescent="0.3">
      <c r="A15" s="12" t="s">
        <v>11</v>
      </c>
      <c r="B15" s="13">
        <v>123000</v>
      </c>
      <c r="C15" s="14" t="s">
        <v>37</v>
      </c>
      <c r="D15" s="15" t="s">
        <v>38</v>
      </c>
      <c r="E15" s="16"/>
      <c r="F15" s="16"/>
      <c r="G15" s="16"/>
      <c r="H15" s="16"/>
      <c r="I15" s="16"/>
      <c r="J15" s="16"/>
    </row>
    <row r="16" spans="1:10" x14ac:dyDescent="0.3">
      <c r="A16" s="12" t="s">
        <v>10</v>
      </c>
      <c r="B16" s="13">
        <v>37000</v>
      </c>
      <c r="C16" s="14" t="s">
        <v>39</v>
      </c>
      <c r="D16" s="15" t="s">
        <v>40</v>
      </c>
      <c r="E16" s="16"/>
      <c r="F16" s="16"/>
      <c r="G16" s="16"/>
      <c r="H16" s="16"/>
      <c r="I16" s="16"/>
      <c r="J16" s="16"/>
    </row>
    <row r="17" spans="1:10" x14ac:dyDescent="0.3">
      <c r="A17" s="12" t="s">
        <v>15</v>
      </c>
      <c r="B17" s="13">
        <v>120000</v>
      </c>
      <c r="C17" s="14" t="s">
        <v>41</v>
      </c>
      <c r="D17" s="15" t="s">
        <v>42</v>
      </c>
      <c r="E17" s="16"/>
      <c r="F17" s="16"/>
      <c r="G17" s="16"/>
      <c r="H17" s="16"/>
      <c r="I17" s="16"/>
      <c r="J17" s="16"/>
    </row>
    <row r="18" spans="1:10" x14ac:dyDescent="0.3">
      <c r="A18" s="12" t="s">
        <v>12</v>
      </c>
      <c r="B18" s="13">
        <v>193000</v>
      </c>
      <c r="C18" s="14" t="s">
        <v>33</v>
      </c>
      <c r="D18" s="15" t="s">
        <v>34</v>
      </c>
      <c r="E18" s="16"/>
      <c r="F18" s="16"/>
      <c r="G18" s="16"/>
      <c r="H18" s="16"/>
      <c r="I18" s="16"/>
      <c r="J18" s="16"/>
    </row>
    <row r="19" spans="1:10" x14ac:dyDescent="0.3">
      <c r="B19" s="2">
        <f>SUM(B15:B18)</f>
        <v>473000</v>
      </c>
    </row>
    <row r="20" spans="1:10" x14ac:dyDescent="0.3">
      <c r="B20" s="2"/>
    </row>
    <row r="21" spans="1:10" x14ac:dyDescent="0.3">
      <c r="A21" s="27" t="s">
        <v>75</v>
      </c>
      <c r="B21" s="28" t="s">
        <v>14</v>
      </c>
      <c r="C21" s="28"/>
      <c r="D21" s="8"/>
    </row>
    <row r="22" spans="1:10" x14ac:dyDescent="0.3">
      <c r="A22" s="12" t="s">
        <v>11</v>
      </c>
      <c r="B22" s="13">
        <v>400000</v>
      </c>
      <c r="C22" s="14" t="s">
        <v>43</v>
      </c>
      <c r="D22" s="15" t="s">
        <v>44</v>
      </c>
      <c r="E22" s="16"/>
      <c r="F22" s="16"/>
      <c r="G22" s="16"/>
      <c r="H22" s="16"/>
      <c r="I22" s="16"/>
      <c r="J22" s="16"/>
    </row>
    <row r="23" spans="1:10" x14ac:dyDescent="0.3">
      <c r="B23" s="2">
        <f>SUM(B22:B22)</f>
        <v>400000</v>
      </c>
    </row>
    <row r="24" spans="1:10" x14ac:dyDescent="0.3">
      <c r="B24" s="2"/>
    </row>
    <row r="25" spans="1:10" x14ac:dyDescent="0.3">
      <c r="A25" s="27" t="s">
        <v>76</v>
      </c>
      <c r="B25" s="28" t="s">
        <v>28</v>
      </c>
      <c r="C25" s="28"/>
      <c r="D25" s="8"/>
    </row>
    <row r="26" spans="1:10" x14ac:dyDescent="0.3">
      <c r="A26" s="12" t="s">
        <v>11</v>
      </c>
      <c r="B26" s="13">
        <v>899778</v>
      </c>
      <c r="C26" s="14" t="s">
        <v>89</v>
      </c>
      <c r="D26" s="15" t="s">
        <v>25</v>
      </c>
      <c r="E26" s="16"/>
      <c r="F26" s="16"/>
      <c r="G26" s="16"/>
      <c r="H26" s="16"/>
      <c r="I26" s="16"/>
      <c r="J26" s="16"/>
    </row>
    <row r="27" spans="1:10" x14ac:dyDescent="0.3">
      <c r="A27" s="12" t="s">
        <v>10</v>
      </c>
      <c r="B27" s="13">
        <v>87825</v>
      </c>
      <c r="C27" s="14" t="s">
        <v>90</v>
      </c>
      <c r="D27" s="15" t="s">
        <v>32</v>
      </c>
      <c r="E27" s="16"/>
      <c r="F27" s="16"/>
      <c r="G27" s="16"/>
      <c r="H27" s="16"/>
      <c r="I27" s="16"/>
      <c r="J27" s="16"/>
    </row>
    <row r="28" spans="1:10" x14ac:dyDescent="0.3">
      <c r="A28" s="12" t="s">
        <v>15</v>
      </c>
      <c r="B28" s="13">
        <v>-3000000</v>
      </c>
      <c r="C28" s="14" t="s">
        <v>91</v>
      </c>
      <c r="D28" s="15" t="s">
        <v>70</v>
      </c>
      <c r="E28" s="16"/>
      <c r="F28" s="16"/>
      <c r="G28" s="16"/>
      <c r="H28" s="16"/>
      <c r="I28" s="16"/>
      <c r="J28" s="16"/>
    </row>
    <row r="29" spans="1:10" x14ac:dyDescent="0.3">
      <c r="B29" s="2">
        <f>SUM(B26:B28)</f>
        <v>-2012397</v>
      </c>
    </row>
    <row r="31" spans="1:10" x14ac:dyDescent="0.3">
      <c r="A31" s="30" t="s">
        <v>77</v>
      </c>
      <c r="B31" s="31" t="s">
        <v>58</v>
      </c>
      <c r="C31" s="24"/>
      <c r="D31" s="32"/>
    </row>
    <row r="32" spans="1:10" x14ac:dyDescent="0.3">
      <c r="A32" s="34" t="s">
        <v>20</v>
      </c>
      <c r="B32" s="38">
        <v>87825</v>
      </c>
      <c r="C32" s="36" t="s">
        <v>30</v>
      </c>
      <c r="D32" s="5" t="s">
        <v>31</v>
      </c>
      <c r="E32" s="4"/>
      <c r="F32" s="4"/>
      <c r="G32" s="4"/>
      <c r="H32" s="4"/>
      <c r="I32" s="4"/>
      <c r="J32" s="4"/>
    </row>
    <row r="33" spans="1:10" x14ac:dyDescent="0.3">
      <c r="A33" s="34" t="s">
        <v>10</v>
      </c>
      <c r="B33" s="38">
        <v>168637</v>
      </c>
      <c r="C33" s="36" t="s">
        <v>30</v>
      </c>
      <c r="D33" s="5" t="s">
        <v>46</v>
      </c>
      <c r="E33" s="4"/>
      <c r="F33" s="4"/>
      <c r="G33" s="4"/>
      <c r="H33" s="4"/>
      <c r="I33" s="4"/>
      <c r="J33" s="4"/>
    </row>
    <row r="34" spans="1:10" x14ac:dyDescent="0.3">
      <c r="A34" s="34" t="s">
        <v>15</v>
      </c>
      <c r="B34" s="38">
        <v>899778</v>
      </c>
      <c r="C34" s="36" t="s">
        <v>21</v>
      </c>
      <c r="D34" s="5" t="s">
        <v>22</v>
      </c>
      <c r="E34" s="4"/>
      <c r="F34" s="4"/>
      <c r="G34" s="4"/>
      <c r="H34" s="4"/>
      <c r="I34" s="4"/>
      <c r="J34" s="4"/>
    </row>
    <row r="35" spans="1:10" x14ac:dyDescent="0.3">
      <c r="A35" s="34" t="s">
        <v>12</v>
      </c>
      <c r="B35" s="38">
        <v>63394</v>
      </c>
      <c r="C35" s="36" t="s">
        <v>21</v>
      </c>
      <c r="D35" s="5" t="s">
        <v>45</v>
      </c>
      <c r="E35" s="4"/>
      <c r="F35" s="4"/>
      <c r="G35" s="4"/>
      <c r="H35" s="4"/>
      <c r="I35" s="4"/>
      <c r="J35" s="4"/>
    </row>
    <row r="36" spans="1:10" x14ac:dyDescent="0.3">
      <c r="A36" s="34" t="s">
        <v>17</v>
      </c>
      <c r="B36" s="38">
        <v>36364</v>
      </c>
      <c r="C36" s="36" t="s">
        <v>47</v>
      </c>
      <c r="D36" s="5" t="s">
        <v>48</v>
      </c>
      <c r="E36" s="4"/>
      <c r="F36" s="4"/>
      <c r="G36" s="4"/>
      <c r="H36" s="4"/>
      <c r="I36" s="4"/>
      <c r="J36" s="4"/>
    </row>
    <row r="37" spans="1:10" x14ac:dyDescent="0.3">
      <c r="A37" s="34" t="s">
        <v>18</v>
      </c>
      <c r="B37" s="38">
        <v>38679</v>
      </c>
      <c r="C37" s="36" t="s">
        <v>13</v>
      </c>
      <c r="D37" s="5" t="s">
        <v>49</v>
      </c>
      <c r="E37" s="4"/>
      <c r="F37" s="4"/>
      <c r="G37" s="4"/>
      <c r="H37" s="4"/>
      <c r="I37" s="4"/>
      <c r="J37" s="4"/>
    </row>
    <row r="38" spans="1:10" x14ac:dyDescent="0.3">
      <c r="A38" s="34" t="s">
        <v>19</v>
      </c>
      <c r="B38" s="38">
        <v>476317</v>
      </c>
      <c r="C38" s="36" t="s">
        <v>50</v>
      </c>
      <c r="D38" s="5" t="s">
        <v>51</v>
      </c>
      <c r="E38" s="4"/>
      <c r="F38" s="4"/>
      <c r="G38" s="4"/>
      <c r="H38" s="4"/>
      <c r="I38" s="4"/>
      <c r="J38" s="4"/>
    </row>
    <row r="39" spans="1:10" x14ac:dyDescent="0.3">
      <c r="A39" s="34" t="s">
        <v>24</v>
      </c>
      <c r="B39" s="38">
        <v>2600000</v>
      </c>
      <c r="C39" s="36" t="s">
        <v>43</v>
      </c>
      <c r="D39" s="5" t="s">
        <v>52</v>
      </c>
      <c r="E39" s="4"/>
      <c r="F39" s="4"/>
      <c r="G39" s="4"/>
      <c r="H39" s="4"/>
      <c r="I39" s="4"/>
      <c r="J39" s="4"/>
    </row>
    <row r="40" spans="1:10" x14ac:dyDescent="0.3">
      <c r="A40" s="34" t="s">
        <v>29</v>
      </c>
      <c r="B40" s="38">
        <v>50000</v>
      </c>
      <c r="C40" s="36" t="s">
        <v>39</v>
      </c>
      <c r="D40" s="5" t="s">
        <v>53</v>
      </c>
      <c r="E40" s="4"/>
      <c r="F40" s="4"/>
      <c r="G40" s="4"/>
      <c r="H40" s="4"/>
      <c r="I40" s="4"/>
      <c r="J40" s="4"/>
    </row>
    <row r="41" spans="1:10" x14ac:dyDescent="0.3">
      <c r="A41" s="34" t="s">
        <v>54</v>
      </c>
      <c r="B41" s="38">
        <v>-70000</v>
      </c>
      <c r="C41" s="36" t="s">
        <v>60</v>
      </c>
      <c r="D41" s="5" t="s">
        <v>62</v>
      </c>
      <c r="E41" s="4"/>
      <c r="F41" s="4"/>
      <c r="G41" s="4"/>
      <c r="H41" s="4"/>
      <c r="I41" s="4"/>
      <c r="J41" s="4"/>
    </row>
    <row r="42" spans="1:10" x14ac:dyDescent="0.3">
      <c r="A42" s="34" t="s">
        <v>55</v>
      </c>
      <c r="B42" s="38">
        <v>450000</v>
      </c>
      <c r="C42" s="36" t="s">
        <v>16</v>
      </c>
      <c r="D42" s="5" t="s">
        <v>63</v>
      </c>
      <c r="E42" s="4"/>
      <c r="F42" s="4"/>
      <c r="G42" s="4"/>
      <c r="H42" s="4"/>
      <c r="I42" s="4"/>
      <c r="J42" s="4"/>
    </row>
    <row r="43" spans="1:10" x14ac:dyDescent="0.3">
      <c r="A43" s="34" t="s">
        <v>72</v>
      </c>
      <c r="B43" s="38">
        <v>-2129000</v>
      </c>
      <c r="C43" s="36" t="s">
        <v>61</v>
      </c>
      <c r="D43" s="5" t="s">
        <v>64</v>
      </c>
      <c r="E43" s="4"/>
      <c r="F43" s="4"/>
      <c r="G43" s="4"/>
      <c r="H43" s="4"/>
      <c r="I43" s="4"/>
      <c r="J43" s="4"/>
    </row>
    <row r="44" spans="1:10" x14ac:dyDescent="0.3">
      <c r="A44" s="34" t="s">
        <v>71</v>
      </c>
      <c r="B44" s="38">
        <v>-454000</v>
      </c>
      <c r="C44" s="36" t="s">
        <v>33</v>
      </c>
      <c r="D44" s="5" t="s">
        <v>65</v>
      </c>
      <c r="E44" s="4"/>
      <c r="F44" s="4"/>
      <c r="G44" s="4"/>
      <c r="H44" s="4"/>
      <c r="I44" s="4"/>
      <c r="J44" s="4"/>
    </row>
    <row r="45" spans="1:10" x14ac:dyDescent="0.3">
      <c r="A45" s="34" t="s">
        <v>73</v>
      </c>
      <c r="B45" s="38">
        <v>-500000</v>
      </c>
      <c r="C45" s="36" t="s">
        <v>88</v>
      </c>
      <c r="D45" s="5" t="s">
        <v>56</v>
      </c>
      <c r="E45" s="4"/>
      <c r="F45" s="4"/>
      <c r="G45" s="4"/>
      <c r="H45" s="4"/>
      <c r="I45" s="4"/>
      <c r="J45" s="4"/>
    </row>
    <row r="46" spans="1:10" x14ac:dyDescent="0.3">
      <c r="A46" s="34" t="s">
        <v>74</v>
      </c>
      <c r="B46" s="38">
        <v>-3535000</v>
      </c>
      <c r="C46" s="36" t="s">
        <v>26</v>
      </c>
      <c r="D46" s="5" t="s">
        <v>57</v>
      </c>
      <c r="E46" s="4"/>
      <c r="F46" s="4"/>
      <c r="G46" s="4"/>
      <c r="H46" s="4"/>
      <c r="I46" s="4"/>
      <c r="J46" s="4"/>
    </row>
    <row r="47" spans="1:10" x14ac:dyDescent="0.3">
      <c r="B47" s="2">
        <f>SUM(B32:B46)</f>
        <v>-1817006</v>
      </c>
    </row>
    <row r="49" spans="1:10" x14ac:dyDescent="0.3">
      <c r="A49" s="30" t="s">
        <v>78</v>
      </c>
      <c r="B49" s="33" t="s">
        <v>59</v>
      </c>
      <c r="C49" s="10"/>
      <c r="D49" s="32"/>
    </row>
    <row r="50" spans="1:10" x14ac:dyDescent="0.3">
      <c r="A50" s="34" t="s">
        <v>11</v>
      </c>
      <c r="B50" s="35">
        <v>70000</v>
      </c>
      <c r="C50" s="36" t="s">
        <v>60</v>
      </c>
      <c r="D50" s="5" t="s">
        <v>66</v>
      </c>
      <c r="E50" s="4"/>
      <c r="F50" s="4"/>
      <c r="G50" s="4"/>
      <c r="H50" s="4"/>
      <c r="I50" s="4"/>
      <c r="J50" s="4"/>
    </row>
    <row r="51" spans="1:10" x14ac:dyDescent="0.3">
      <c r="A51" s="34" t="s">
        <v>10</v>
      </c>
      <c r="B51" s="39">
        <v>-450000</v>
      </c>
      <c r="C51" s="37" t="s">
        <v>16</v>
      </c>
      <c r="D51" s="5" t="s">
        <v>67</v>
      </c>
      <c r="E51" s="4"/>
      <c r="F51" s="4"/>
      <c r="G51" s="4"/>
      <c r="H51" s="4"/>
      <c r="I51" s="4"/>
      <c r="J51" s="4"/>
    </row>
    <row r="52" spans="1:10" x14ac:dyDescent="0.3">
      <c r="A52" s="34" t="s">
        <v>15</v>
      </c>
      <c r="B52" s="35">
        <v>2129000</v>
      </c>
      <c r="C52" s="37" t="s">
        <v>61</v>
      </c>
      <c r="D52" s="5" t="s">
        <v>68</v>
      </c>
      <c r="E52" s="4"/>
      <c r="F52" s="4"/>
      <c r="G52" s="4"/>
      <c r="H52" s="4"/>
      <c r="I52" s="4"/>
      <c r="J52" s="4"/>
    </row>
    <row r="53" spans="1:10" x14ac:dyDescent="0.3">
      <c r="A53" s="34" t="s">
        <v>12</v>
      </c>
      <c r="B53" s="35">
        <v>454000</v>
      </c>
      <c r="C53" s="37" t="s">
        <v>33</v>
      </c>
      <c r="D53" s="5" t="s">
        <v>69</v>
      </c>
      <c r="E53" s="4"/>
      <c r="F53" s="4"/>
      <c r="G53" s="4"/>
      <c r="H53" s="4"/>
      <c r="I53" s="4"/>
      <c r="J53" s="4"/>
    </row>
    <row r="54" spans="1:10" x14ac:dyDescent="0.3">
      <c r="B54" s="20">
        <f>B50+B51+B52+B53</f>
        <v>2203000</v>
      </c>
    </row>
    <row r="55" spans="1:10" x14ac:dyDescent="0.3">
      <c r="B55" s="19" t="s">
        <v>35</v>
      </c>
    </row>
    <row r="56" spans="1:10" x14ac:dyDescent="0.3">
      <c r="B56" s="19"/>
    </row>
    <row r="57" spans="1:10" x14ac:dyDescent="0.3">
      <c r="B57" s="19"/>
    </row>
    <row r="58" spans="1:10" x14ac:dyDescent="0.3">
      <c r="B58" s="19"/>
    </row>
    <row r="59" spans="1:10" x14ac:dyDescent="0.3">
      <c r="B59" s="19"/>
    </row>
  </sheetData>
  <mergeCells count="1">
    <mergeCell ref="A1:J1"/>
  </mergeCells>
  <pageMargins left="0.19685039370078741" right="0.19685039370078741" top="0.39370078740157483" bottom="0.3937007874015748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Petrovic</dc:creator>
  <cp:lastModifiedBy>Petrovic</cp:lastModifiedBy>
  <cp:lastPrinted>2025-12-17T15:33:13Z</cp:lastPrinted>
  <dcterms:created xsi:type="dcterms:W3CDTF">2023-04-27T10:19:23Z</dcterms:created>
  <dcterms:modified xsi:type="dcterms:W3CDTF">2025-12-22T09:26:32Z</dcterms:modified>
</cp:coreProperties>
</file>