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durová\Sociální\Dotace na ZS Jilemnice\Svazek Jilemnicko\ZM a ZO příspěvek 2025\"/>
    </mc:Choice>
  </mc:AlternateContent>
  <bookViews>
    <workbookView xWindow="-108" yWindow="-108" windowWidth="23256" windowHeight="12576"/>
  </bookViews>
  <sheets>
    <sheet name="List1" sheetId="1" r:id="rId1"/>
  </sheets>
  <definedNames>
    <definedName name="_xlnm.Print_Titles" localSheetId="0">List1!$4:$6</definedName>
  </definedNames>
  <calcPr calcId="162913"/>
</workbook>
</file>

<file path=xl/calcChain.xml><?xml version="1.0" encoding="utf-8"?>
<calcChain xmlns="http://schemas.openxmlformats.org/spreadsheetml/2006/main">
  <c r="F15" i="1" l="1"/>
  <c r="D28" i="1" l="1"/>
  <c r="E32" i="1" l="1"/>
  <c r="F8" i="1" l="1"/>
  <c r="F27" i="1" l="1"/>
  <c r="F26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28" i="1" l="1"/>
  <c r="E35" i="1" l="1"/>
  <c r="E36" i="1" s="1"/>
  <c r="E33" i="1"/>
</calcChain>
</file>

<file path=xl/sharedStrings.xml><?xml version="1.0" encoding="utf-8"?>
<sst xmlns="http://schemas.openxmlformats.org/spreadsheetml/2006/main" count="87" uniqueCount="68">
  <si>
    <t>obce</t>
  </si>
  <si>
    <t>celkem</t>
  </si>
  <si>
    <t>CZ0514</t>
  </si>
  <si>
    <t>Benecko</t>
  </si>
  <si>
    <t>576981</t>
  </si>
  <si>
    <t>Bukovina u Čisté</t>
  </si>
  <si>
    <t>577031</t>
  </si>
  <si>
    <t>Čistá u Horek</t>
  </si>
  <si>
    <t>577057</t>
  </si>
  <si>
    <t>Horka u Staré Paky</t>
  </si>
  <si>
    <t>574201</t>
  </si>
  <si>
    <t>Horní Branná</t>
  </si>
  <si>
    <t>577120</t>
  </si>
  <si>
    <t>Jablonec nad Jizerou</t>
  </si>
  <si>
    <t>577162</t>
  </si>
  <si>
    <t>Jestřabí v Krkonoších</t>
  </si>
  <si>
    <t>577189</t>
  </si>
  <si>
    <t>Jilemnice</t>
  </si>
  <si>
    <t>577197</t>
  </si>
  <si>
    <t>Kruh</t>
  </si>
  <si>
    <t>577243</t>
  </si>
  <si>
    <t>Levínská Olešnice</t>
  </si>
  <si>
    <t>577375</t>
  </si>
  <si>
    <t>Martinice v Krkonoších</t>
  </si>
  <si>
    <t>573418</t>
  </si>
  <si>
    <t>Mříčná</t>
  </si>
  <si>
    <t>577332</t>
  </si>
  <si>
    <t>Peřimov</t>
  </si>
  <si>
    <t>577391</t>
  </si>
  <si>
    <t>Poniklá</t>
  </si>
  <si>
    <t>577405</t>
  </si>
  <si>
    <t>Rokytnice nad Jizerou</t>
  </si>
  <si>
    <t>577456</t>
  </si>
  <si>
    <t>Roztoky u Jilemnice</t>
  </si>
  <si>
    <t>577499</t>
  </si>
  <si>
    <t>Studenec</t>
  </si>
  <si>
    <t>577553</t>
  </si>
  <si>
    <t>Svojek</t>
  </si>
  <si>
    <t>577561</t>
  </si>
  <si>
    <t>Víchová nad Jizerou</t>
  </si>
  <si>
    <t>577651</t>
  </si>
  <si>
    <t>Vítkovice</t>
  </si>
  <si>
    <t>577669</t>
  </si>
  <si>
    <t>Total</t>
  </si>
  <si>
    <t>LAU 1</t>
  </si>
  <si>
    <t>LAU 2</t>
  </si>
  <si>
    <t>okresu</t>
  </si>
  <si>
    <t>ORP Jilemnice</t>
  </si>
  <si>
    <t>CELKEM</t>
  </si>
  <si>
    <t>Počet obyvatel</t>
  </si>
  <si>
    <t>Výše příspěvku na obyvatele</t>
  </si>
  <si>
    <t>variabilní symbol</t>
  </si>
  <si>
    <t>Potřebná výše prostředků pro soc.služby</t>
  </si>
  <si>
    <t>zaokrouhleno na celé koruny nahoru</t>
  </si>
  <si>
    <t>finální částka po korekci zaokrouhlování</t>
  </si>
  <si>
    <t>Výše příspěvku</t>
  </si>
  <si>
    <t>Počet obyvatel v obcích České republiky k 1. 1. 2023</t>
  </si>
  <si>
    <t>https://www.czso.cz/csu/czso/pocet-obyvatel-v-obcich-k-112023</t>
  </si>
  <si>
    <t>se zaokrouhlením na 12 desetinných míst</t>
  </si>
  <si>
    <t>Výše příspěvku (celé koruny)</t>
  </si>
  <si>
    <t>Výše příspěvku SKUTEČNOST</t>
  </si>
  <si>
    <r>
      <t xml:space="preserve">Kód   </t>
    </r>
    <r>
      <rPr>
        <i/>
        <sz val="8"/>
        <rFont val="Arial Narrow"/>
        <family val="2"/>
        <charset val="238"/>
      </rPr>
      <t>Code</t>
    </r>
  </si>
  <si>
    <r>
      <t xml:space="preserve">Název obce
</t>
    </r>
    <r>
      <rPr>
        <i/>
        <sz val="8"/>
        <rFont val="Arial Narrow"/>
        <family val="2"/>
        <charset val="238"/>
      </rPr>
      <t>Name of municipality</t>
    </r>
  </si>
  <si>
    <r>
      <t xml:space="preserve">Počet obyvatel   </t>
    </r>
    <r>
      <rPr>
        <i/>
        <sz val="8"/>
        <rFont val="Arial Narrow"/>
        <family val="2"/>
        <charset val="238"/>
      </rPr>
      <t>Population</t>
    </r>
  </si>
  <si>
    <t>Výše příspěvku SKUTEČNOST bez Jilemnice</t>
  </si>
  <si>
    <t>Výpočet výše příspěvku pro rok 2025</t>
  </si>
  <si>
    <t>Převod z roku 2024</t>
  </si>
  <si>
    <t>V Jilemnici dne 24. 10.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</si>
</sst>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Kč&quot;;[Red]\-#,##0\ &quot;Kč&quot;"/>
    <numFmt numFmtId="164" formatCode="#,##0.00\ &quot;Kč&quot;"/>
    <numFmt numFmtId="165" formatCode="#,##0;[Red]#,##0"/>
    <numFmt numFmtId="166" formatCode="#,##0_ ;[Red]\-#,##0\ "/>
    <numFmt numFmtId="167" formatCode="#,##0.000000000000_ ;[Red]\-#,##0.000000000000\ "/>
  </numFmts>
  <fonts count="24" x14ac:knownFonts="1">
    <font>
      <sz val="10"/>
      <name val="Helv"/>
      <charset val="238"/>
    </font>
    <font>
      <sz val="9"/>
      <name val="Arial CE"/>
      <family val="2"/>
      <charset val="238"/>
    </font>
    <font>
      <u/>
      <sz val="10"/>
      <color theme="10"/>
      <name val="Helv"/>
      <charset val="238"/>
    </font>
    <font>
      <b/>
      <sz val="11"/>
      <color rgb="FF7030A0"/>
      <name val="Arial CE"/>
      <charset val="238"/>
    </font>
    <font>
      <b/>
      <sz val="11"/>
      <name val="Arial CE"/>
      <family val="2"/>
      <charset val="238"/>
    </font>
    <font>
      <b/>
      <sz val="11"/>
      <color rgb="FFFF0000"/>
      <name val="Arial CE"/>
      <charset val="238"/>
    </font>
    <font>
      <b/>
      <sz val="12"/>
      <name val="Arial CE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b/>
      <sz val="12"/>
      <name val="Arial Narrow"/>
      <family val="2"/>
      <charset val="238"/>
    </font>
    <font>
      <u/>
      <sz val="10"/>
      <color theme="1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color rgb="FF7030A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Fill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2" fillId="0" borderId="1" xfId="0" applyFont="1" applyBorder="1"/>
    <xf numFmtId="0" fontId="18" fillId="2" borderId="9" xfId="0" applyFont="1" applyFill="1" applyBorder="1" applyAlignment="1"/>
    <xf numFmtId="0" fontId="12" fillId="0" borderId="8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0" fontId="8" fillId="3" borderId="8" xfId="0" applyFont="1" applyFill="1" applyBorder="1" applyAlignment="1"/>
    <xf numFmtId="0" fontId="12" fillId="0" borderId="8" xfId="0" applyFont="1" applyBorder="1"/>
    <xf numFmtId="166" fontId="12" fillId="4" borderId="8" xfId="0" applyNumberFormat="1" applyFont="1" applyFill="1" applyBorder="1"/>
    <xf numFmtId="3" fontId="10" fillId="2" borderId="8" xfId="0" applyNumberFormat="1" applyFont="1" applyFill="1" applyBorder="1" applyAlignment="1"/>
    <xf numFmtId="166" fontId="12" fillId="5" borderId="8" xfId="0" applyNumberFormat="1" applyFont="1" applyFill="1" applyBorder="1" applyAlignment="1"/>
    <xf numFmtId="6" fontId="8" fillId="0" borderId="0" xfId="0" applyNumberFormat="1" applyFont="1"/>
    <xf numFmtId="164" fontId="20" fillId="0" borderId="6" xfId="0" applyNumberFormat="1" applyFont="1" applyFill="1" applyBorder="1" applyAlignment="1"/>
    <xf numFmtId="0" fontId="12" fillId="0" borderId="0" xfId="0" applyFont="1" applyFill="1"/>
    <xf numFmtId="6" fontId="8" fillId="0" borderId="0" xfId="0" applyNumberFormat="1" applyFont="1" applyFill="1"/>
    <xf numFmtId="0" fontId="8" fillId="0" borderId="0" xfId="0" applyFont="1" applyFill="1"/>
    <xf numFmtId="0" fontId="7" fillId="0" borderId="0" xfId="0" applyFont="1" applyAlignment="1">
      <alignment horizontal="center"/>
    </xf>
    <xf numFmtId="165" fontId="19" fillId="0" borderId="0" xfId="0" applyNumberFormat="1" applyFont="1"/>
    <xf numFmtId="3" fontId="19" fillId="0" borderId="0" xfId="0" applyNumberFormat="1" applyFont="1"/>
    <xf numFmtId="165" fontId="8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167" fontId="21" fillId="0" borderId="0" xfId="0" applyNumberFormat="1" applyFont="1" applyAlignment="1"/>
    <xf numFmtId="3" fontId="11" fillId="0" borderId="0" xfId="0" applyNumberFormat="1" applyFont="1"/>
    <xf numFmtId="3" fontId="8" fillId="0" borderId="0" xfId="0" applyNumberFormat="1" applyFont="1"/>
    <xf numFmtId="0" fontId="21" fillId="5" borderId="8" xfId="0" applyFont="1" applyFill="1" applyBorder="1" applyAlignment="1">
      <alignment wrapText="1"/>
    </xf>
    <xf numFmtId="0" fontId="18" fillId="2" borderId="8" xfId="0" applyFont="1" applyFill="1" applyBorder="1" applyAlignment="1">
      <alignment wrapText="1"/>
    </xf>
    <xf numFmtId="167" fontId="2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3" fillId="0" borderId="9" xfId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/>
    </xf>
    <xf numFmtId="0" fontId="23" fillId="3" borderId="8" xfId="0" applyFont="1" applyFill="1" applyBorder="1" applyAlignment="1"/>
    <xf numFmtId="3" fontId="23" fillId="3" borderId="8" xfId="0" applyNumberFormat="1" applyFont="1" applyFill="1" applyBorder="1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pocet-obyvatel-v-obcich-k-11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A17" zoomScale="130" zoomScaleNormal="130" workbookViewId="0">
      <selection activeCell="E35" sqref="E35"/>
    </sheetView>
  </sheetViews>
  <sheetFormatPr defaultColWidth="9.109375" defaultRowHeight="11.4" customHeight="1" x14ac:dyDescent="0.3"/>
  <cols>
    <col min="1" max="1" width="7.33203125" style="3" customWidth="1"/>
    <col min="2" max="2" width="8.6640625" style="2" customWidth="1"/>
    <col min="3" max="3" width="19.44140625" style="1" customWidth="1"/>
    <col min="4" max="4" width="10.5546875" style="6" customWidth="1"/>
    <col min="5" max="5" width="15.88671875" style="4" customWidth="1"/>
    <col min="6" max="6" width="13.77734375" style="8" customWidth="1"/>
    <col min="7" max="7" width="8" style="1" customWidth="1"/>
    <col min="8" max="8" width="11.33203125" style="1" bestFit="1" customWidth="1"/>
    <col min="9" max="16384" width="9.109375" style="1"/>
  </cols>
  <sheetData>
    <row r="1" spans="1:9" ht="30" customHeight="1" x14ac:dyDescent="0.3">
      <c r="A1" s="51" t="s">
        <v>65</v>
      </c>
      <c r="B1" s="51"/>
      <c r="C1" s="51"/>
      <c r="D1" s="51"/>
      <c r="E1" s="51"/>
      <c r="F1" s="51"/>
      <c r="G1" s="10"/>
      <c r="H1" s="10"/>
      <c r="I1" s="10"/>
    </row>
    <row r="2" spans="1:9" customFormat="1" ht="12.9" customHeight="1" x14ac:dyDescent="0.3">
      <c r="A2" s="11" t="s">
        <v>56</v>
      </c>
      <c r="B2" s="12"/>
      <c r="C2" s="10"/>
      <c r="D2" s="13"/>
      <c r="E2" s="14"/>
      <c r="F2" s="15"/>
      <c r="G2" s="16"/>
      <c r="H2" s="16"/>
      <c r="I2" s="16"/>
    </row>
    <row r="3" spans="1:9" customFormat="1" ht="16.5" customHeight="1" x14ac:dyDescent="0.3">
      <c r="A3" s="52" t="s">
        <v>57</v>
      </c>
      <c r="B3" s="53"/>
      <c r="C3" s="53"/>
      <c r="D3" s="53"/>
      <c r="E3" s="53"/>
      <c r="F3" s="15"/>
      <c r="G3" s="16"/>
      <c r="H3" s="16"/>
      <c r="I3" s="16"/>
    </row>
    <row r="4" spans="1:9" customFormat="1" ht="11.4" customHeight="1" x14ac:dyDescent="0.3">
      <c r="A4" s="55" t="s">
        <v>61</v>
      </c>
      <c r="B4" s="56"/>
      <c r="C4" s="58" t="s">
        <v>62</v>
      </c>
      <c r="D4" s="55" t="s">
        <v>63</v>
      </c>
      <c r="E4" s="57"/>
      <c r="F4" s="15"/>
      <c r="G4" s="16"/>
      <c r="H4" s="16"/>
      <c r="I4" s="16"/>
    </row>
    <row r="5" spans="1:9" customFormat="1" ht="11.4" customHeight="1" x14ac:dyDescent="0.3">
      <c r="A5" s="17" t="s">
        <v>46</v>
      </c>
      <c r="B5" s="17" t="s">
        <v>0</v>
      </c>
      <c r="C5" s="59"/>
      <c r="D5" s="18" t="s">
        <v>1</v>
      </c>
      <c r="E5" s="15"/>
      <c r="F5" s="16"/>
      <c r="G5" s="16"/>
      <c r="H5" s="16"/>
    </row>
    <row r="6" spans="1:9" customFormat="1" ht="11.4" customHeight="1" x14ac:dyDescent="0.3">
      <c r="A6" s="19" t="s">
        <v>44</v>
      </c>
      <c r="B6" s="19" t="s">
        <v>45</v>
      </c>
      <c r="C6" s="60"/>
      <c r="D6" s="20" t="s">
        <v>43</v>
      </c>
      <c r="E6" s="21"/>
      <c r="F6" s="16"/>
      <c r="G6" s="16"/>
      <c r="H6" s="16"/>
    </row>
    <row r="7" spans="1:9" ht="30.6" customHeight="1" x14ac:dyDescent="0.3">
      <c r="A7" s="22" t="s">
        <v>47</v>
      </c>
      <c r="B7" s="22"/>
      <c r="C7" s="22"/>
      <c r="D7" s="45" t="s">
        <v>49</v>
      </c>
      <c r="E7" s="23" t="s">
        <v>51</v>
      </c>
      <c r="F7" s="44" t="s">
        <v>59</v>
      </c>
      <c r="G7" s="10"/>
      <c r="H7" s="10"/>
    </row>
    <row r="8" spans="1:9" ht="24.9" customHeight="1" x14ac:dyDescent="0.3">
      <c r="A8" s="24" t="s">
        <v>2</v>
      </c>
      <c r="B8" s="24" t="s">
        <v>4</v>
      </c>
      <c r="C8" s="25" t="s">
        <v>3</v>
      </c>
      <c r="D8" s="63">
        <v>1136</v>
      </c>
      <c r="E8" s="26">
        <v>20245011</v>
      </c>
      <c r="F8" s="27">
        <f>D8*$E$34</f>
        <v>47712</v>
      </c>
      <c r="G8" s="10"/>
      <c r="H8" s="10"/>
    </row>
    <row r="9" spans="1:9" ht="24.9" customHeight="1" x14ac:dyDescent="0.3">
      <c r="A9" s="24" t="s">
        <v>2</v>
      </c>
      <c r="B9" s="24" t="s">
        <v>6</v>
      </c>
      <c r="C9" s="25" t="s">
        <v>5</v>
      </c>
      <c r="D9" s="63">
        <v>210</v>
      </c>
      <c r="E9" s="26">
        <v>20245015</v>
      </c>
      <c r="F9" s="27">
        <f t="shared" ref="F9:F27" si="0">D9*$E$34</f>
        <v>8820</v>
      </c>
      <c r="G9" s="10"/>
      <c r="H9" s="10"/>
    </row>
    <row r="10" spans="1:9" ht="24.9" customHeight="1" x14ac:dyDescent="0.3">
      <c r="A10" s="24" t="s">
        <v>2</v>
      </c>
      <c r="B10" s="24" t="s">
        <v>8</v>
      </c>
      <c r="C10" s="25" t="s">
        <v>7</v>
      </c>
      <c r="D10" s="63">
        <v>600</v>
      </c>
      <c r="E10" s="26">
        <v>20245017</v>
      </c>
      <c r="F10" s="27">
        <f t="shared" si="0"/>
        <v>25200</v>
      </c>
      <c r="G10" s="10"/>
      <c r="H10" s="10"/>
    </row>
    <row r="11" spans="1:9" ht="24.9" customHeight="1" x14ac:dyDescent="0.3">
      <c r="A11" s="24" t="s">
        <v>2</v>
      </c>
      <c r="B11" s="24" t="s">
        <v>10</v>
      </c>
      <c r="C11" s="25" t="s">
        <v>9</v>
      </c>
      <c r="D11" s="63">
        <v>233</v>
      </c>
      <c r="E11" s="26">
        <v>20245020</v>
      </c>
      <c r="F11" s="27">
        <f t="shared" si="0"/>
        <v>9786</v>
      </c>
      <c r="G11" s="10"/>
      <c r="H11" s="10"/>
    </row>
    <row r="12" spans="1:9" ht="24.9" customHeight="1" x14ac:dyDescent="0.3">
      <c r="A12" s="24" t="s">
        <v>2</v>
      </c>
      <c r="B12" s="24" t="s">
        <v>12</v>
      </c>
      <c r="C12" s="25" t="s">
        <v>11</v>
      </c>
      <c r="D12" s="63">
        <v>1880</v>
      </c>
      <c r="E12" s="26">
        <v>20245021</v>
      </c>
      <c r="F12" s="27">
        <f t="shared" si="0"/>
        <v>78960</v>
      </c>
      <c r="G12" s="10"/>
      <c r="H12" s="10"/>
    </row>
    <row r="13" spans="1:9" ht="24.9" customHeight="1" x14ac:dyDescent="0.3">
      <c r="A13" s="24" t="s">
        <v>2</v>
      </c>
      <c r="B13" s="24" t="s">
        <v>14</v>
      </c>
      <c r="C13" s="25" t="s">
        <v>13</v>
      </c>
      <c r="D13" s="63">
        <v>1672</v>
      </c>
      <c r="E13" s="26">
        <v>20245003</v>
      </c>
      <c r="F13" s="27">
        <f t="shared" si="0"/>
        <v>70224</v>
      </c>
      <c r="G13" s="10"/>
      <c r="H13" s="10"/>
    </row>
    <row r="14" spans="1:9" ht="24.9" customHeight="1" x14ac:dyDescent="0.3">
      <c r="A14" s="24" t="s">
        <v>2</v>
      </c>
      <c r="B14" s="24" t="s">
        <v>16</v>
      </c>
      <c r="C14" s="25" t="s">
        <v>15</v>
      </c>
      <c r="D14" s="63">
        <v>257</v>
      </c>
      <c r="E14" s="26">
        <v>20245025</v>
      </c>
      <c r="F14" s="27">
        <f t="shared" si="0"/>
        <v>10794</v>
      </c>
      <c r="G14" s="10"/>
      <c r="H14" s="10"/>
    </row>
    <row r="15" spans="1:9" ht="24.9" customHeight="1" x14ac:dyDescent="0.3">
      <c r="A15" s="24" t="s">
        <v>2</v>
      </c>
      <c r="B15" s="24" t="s">
        <v>18</v>
      </c>
      <c r="C15" s="25" t="s">
        <v>17</v>
      </c>
      <c r="D15" s="63">
        <v>5439</v>
      </c>
      <c r="E15" s="26"/>
      <c r="F15" s="27">
        <f t="shared" si="0"/>
        <v>228438</v>
      </c>
      <c r="G15" s="43"/>
      <c r="H15" s="43"/>
    </row>
    <row r="16" spans="1:9" ht="24.9" customHeight="1" x14ac:dyDescent="0.3">
      <c r="A16" s="24" t="s">
        <v>2</v>
      </c>
      <c r="B16" s="24" t="s">
        <v>20</v>
      </c>
      <c r="C16" s="25" t="s">
        <v>19</v>
      </c>
      <c r="D16" s="63">
        <v>495</v>
      </c>
      <c r="E16" s="26">
        <v>20245030</v>
      </c>
      <c r="F16" s="27">
        <f t="shared" si="0"/>
        <v>20790</v>
      </c>
      <c r="G16" s="10"/>
      <c r="H16" s="10"/>
    </row>
    <row r="17" spans="1:9" ht="24.9" customHeight="1" x14ac:dyDescent="0.3">
      <c r="A17" s="24" t="s">
        <v>2</v>
      </c>
      <c r="B17" s="24" t="s">
        <v>22</v>
      </c>
      <c r="C17" s="25" t="s">
        <v>21</v>
      </c>
      <c r="D17" s="63">
        <v>332</v>
      </c>
      <c r="E17" s="26">
        <v>20245032</v>
      </c>
      <c r="F17" s="27">
        <f t="shared" si="0"/>
        <v>13944</v>
      </c>
      <c r="G17" s="10"/>
      <c r="H17" s="10"/>
    </row>
    <row r="18" spans="1:9" ht="24.9" customHeight="1" x14ac:dyDescent="0.3">
      <c r="A18" s="24" t="s">
        <v>2</v>
      </c>
      <c r="B18" s="24" t="s">
        <v>24</v>
      </c>
      <c r="C18" s="25" t="s">
        <v>23</v>
      </c>
      <c r="D18" s="63">
        <v>627</v>
      </c>
      <c r="E18" s="26">
        <v>20245035</v>
      </c>
      <c r="F18" s="27">
        <f t="shared" si="0"/>
        <v>26334</v>
      </c>
      <c r="G18" s="10"/>
      <c r="H18" s="10"/>
    </row>
    <row r="19" spans="1:9" ht="24.9" customHeight="1" x14ac:dyDescent="0.3">
      <c r="A19" s="24" t="s">
        <v>2</v>
      </c>
      <c r="B19" s="24" t="s">
        <v>26</v>
      </c>
      <c r="C19" s="25" t="s">
        <v>25</v>
      </c>
      <c r="D19" s="63">
        <v>573</v>
      </c>
      <c r="E19" s="26">
        <v>20245038</v>
      </c>
      <c r="F19" s="27">
        <f t="shared" si="0"/>
        <v>24066</v>
      </c>
      <c r="G19" s="10"/>
      <c r="H19" s="10"/>
    </row>
    <row r="20" spans="1:9" ht="24.9" customHeight="1" x14ac:dyDescent="0.3">
      <c r="A20" s="24" t="s">
        <v>2</v>
      </c>
      <c r="B20" s="24" t="s">
        <v>28</v>
      </c>
      <c r="C20" s="25" t="s">
        <v>27</v>
      </c>
      <c r="D20" s="62">
        <v>284</v>
      </c>
      <c r="E20" s="26">
        <v>20245043</v>
      </c>
      <c r="F20" s="27">
        <f t="shared" si="0"/>
        <v>11928</v>
      </c>
      <c r="G20" s="10"/>
      <c r="H20" s="10"/>
    </row>
    <row r="21" spans="1:9" ht="24.9" customHeight="1" x14ac:dyDescent="0.3">
      <c r="A21" s="24" t="s">
        <v>2</v>
      </c>
      <c r="B21" s="24" t="s">
        <v>30</v>
      </c>
      <c r="C21" s="25" t="s">
        <v>29</v>
      </c>
      <c r="D21" s="62">
        <v>1101</v>
      </c>
      <c r="E21" s="26">
        <v>20245044</v>
      </c>
      <c r="F21" s="27">
        <f t="shared" si="0"/>
        <v>46242</v>
      </c>
      <c r="G21" s="10"/>
      <c r="H21" s="10"/>
    </row>
    <row r="22" spans="1:9" ht="24.9" customHeight="1" x14ac:dyDescent="0.3">
      <c r="A22" s="24" t="s">
        <v>2</v>
      </c>
      <c r="B22" s="24" t="s">
        <v>32</v>
      </c>
      <c r="C22" s="25" t="s">
        <v>31</v>
      </c>
      <c r="D22" s="62">
        <v>2599</v>
      </c>
      <c r="E22" s="26">
        <v>20245006</v>
      </c>
      <c r="F22" s="27">
        <f t="shared" si="0"/>
        <v>109158</v>
      </c>
      <c r="G22" s="10"/>
      <c r="H22" s="10"/>
    </row>
    <row r="23" spans="1:9" ht="24.9" customHeight="1" x14ac:dyDescent="0.3">
      <c r="A23" s="24" t="s">
        <v>2</v>
      </c>
      <c r="B23" s="24" t="s">
        <v>34</v>
      </c>
      <c r="C23" s="25" t="s">
        <v>33</v>
      </c>
      <c r="D23" s="62">
        <v>1106</v>
      </c>
      <c r="E23" s="26">
        <v>20245050</v>
      </c>
      <c r="F23" s="27">
        <f t="shared" si="0"/>
        <v>46452</v>
      </c>
      <c r="G23" s="10"/>
      <c r="H23" s="10"/>
    </row>
    <row r="24" spans="1:9" ht="24.9" customHeight="1" x14ac:dyDescent="0.3">
      <c r="A24" s="24" t="s">
        <v>2</v>
      </c>
      <c r="B24" s="24" t="s">
        <v>36</v>
      </c>
      <c r="C24" s="25" t="s">
        <v>35</v>
      </c>
      <c r="D24" s="62">
        <v>1847</v>
      </c>
      <c r="E24" s="26">
        <v>20245054</v>
      </c>
      <c r="F24" s="27">
        <f t="shared" si="0"/>
        <v>77574</v>
      </c>
      <c r="G24" s="10"/>
      <c r="H24" s="10"/>
    </row>
    <row r="25" spans="1:9" ht="24.9" customHeight="1" x14ac:dyDescent="0.3">
      <c r="A25" s="24" t="s">
        <v>2</v>
      </c>
      <c r="B25" s="24" t="s">
        <v>38</v>
      </c>
      <c r="C25" s="25" t="s">
        <v>37</v>
      </c>
      <c r="D25" s="62">
        <v>179</v>
      </c>
      <c r="E25" s="26">
        <v>20245055</v>
      </c>
      <c r="F25" s="27">
        <f t="shared" si="0"/>
        <v>7518</v>
      </c>
      <c r="G25" s="10"/>
      <c r="H25" s="10"/>
    </row>
    <row r="26" spans="1:9" ht="24.9" customHeight="1" x14ac:dyDescent="0.3">
      <c r="A26" s="24" t="s">
        <v>2</v>
      </c>
      <c r="B26" s="24" t="s">
        <v>40</v>
      </c>
      <c r="C26" s="25" t="s">
        <v>39</v>
      </c>
      <c r="D26" s="62">
        <v>885</v>
      </c>
      <c r="E26" s="26">
        <v>20245060</v>
      </c>
      <c r="F26" s="27">
        <f t="shared" si="0"/>
        <v>37170</v>
      </c>
      <c r="G26" s="10"/>
      <c r="H26" s="10"/>
    </row>
    <row r="27" spans="1:9" ht="24.9" customHeight="1" x14ac:dyDescent="0.3">
      <c r="A27" s="24" t="s">
        <v>2</v>
      </c>
      <c r="B27" s="24" t="s">
        <v>42</v>
      </c>
      <c r="C27" s="25" t="s">
        <v>41</v>
      </c>
      <c r="D27" s="62">
        <v>367</v>
      </c>
      <c r="E27" s="26">
        <v>20245061</v>
      </c>
      <c r="F27" s="27">
        <f t="shared" si="0"/>
        <v>15414</v>
      </c>
      <c r="G27" s="10"/>
      <c r="H27" s="10"/>
    </row>
    <row r="28" spans="1:9" ht="20.25" customHeight="1" x14ac:dyDescent="0.3">
      <c r="A28" s="61" t="s">
        <v>48</v>
      </c>
      <c r="B28" s="61"/>
      <c r="C28" s="61"/>
      <c r="D28" s="28">
        <f>SUM(D8:D27)</f>
        <v>21822</v>
      </c>
      <c r="E28" s="26"/>
      <c r="F28" s="29">
        <f>SUM(F8:F27)</f>
        <v>916524</v>
      </c>
      <c r="G28" s="30" t="s">
        <v>54</v>
      </c>
      <c r="H28" s="10"/>
    </row>
    <row r="29" spans="1:9" s="7" customFormat="1" ht="20.25" customHeight="1" x14ac:dyDescent="0.3">
      <c r="A29" s="54"/>
      <c r="B29" s="54"/>
      <c r="C29" s="54"/>
      <c r="D29" s="31"/>
      <c r="E29" s="31"/>
      <c r="F29" s="32"/>
      <c r="G29" s="33"/>
      <c r="H29" s="33"/>
      <c r="I29" s="34"/>
    </row>
    <row r="30" spans="1:9" ht="18.75" customHeight="1" x14ac:dyDescent="0.3">
      <c r="A30" s="35"/>
      <c r="B30" s="12"/>
      <c r="C30" s="10" t="s">
        <v>52</v>
      </c>
      <c r="D30" s="13"/>
      <c r="E30" s="36">
        <v>1990000</v>
      </c>
      <c r="F30" s="50"/>
      <c r="G30" s="50"/>
      <c r="H30" s="10"/>
      <c r="I30" s="10"/>
    </row>
    <row r="31" spans="1:9" ht="15" customHeight="1" x14ac:dyDescent="0.3">
      <c r="A31" s="35"/>
      <c r="B31" s="12"/>
      <c r="C31" s="10" t="s">
        <v>66</v>
      </c>
      <c r="D31" s="13"/>
      <c r="E31" s="37">
        <v>1076722</v>
      </c>
      <c r="F31" s="15"/>
      <c r="G31" s="10"/>
      <c r="H31" s="10"/>
      <c r="I31" s="10"/>
    </row>
    <row r="32" spans="1:9" ht="16.5" customHeight="1" x14ac:dyDescent="0.3">
      <c r="A32" s="35"/>
      <c r="B32" s="12"/>
      <c r="C32" s="10" t="s">
        <v>55</v>
      </c>
      <c r="D32" s="13"/>
      <c r="E32" s="37">
        <f>E30-E31</f>
        <v>913278</v>
      </c>
      <c r="F32" s="38" t="s">
        <v>58</v>
      </c>
      <c r="G32" s="38"/>
      <c r="H32" s="10"/>
      <c r="I32" s="10"/>
    </row>
    <row r="33" spans="1:9" s="5" customFormat="1" ht="18.75" customHeight="1" x14ac:dyDescent="0.25">
      <c r="A33" s="39"/>
      <c r="B33" s="39"/>
      <c r="C33" s="40" t="s">
        <v>50</v>
      </c>
      <c r="D33" s="13"/>
      <c r="E33" s="46">
        <f>E32/D28</f>
        <v>41.851251031069566</v>
      </c>
      <c r="F33" s="46"/>
      <c r="G33" s="41"/>
      <c r="H33" s="41"/>
      <c r="I33" s="40"/>
    </row>
    <row r="34" spans="1:9" ht="16.2" customHeight="1" x14ac:dyDescent="0.3">
      <c r="A34" s="35"/>
      <c r="B34" s="12"/>
      <c r="C34" s="10"/>
      <c r="D34" s="13"/>
      <c r="E34" s="14">
        <v>42</v>
      </c>
      <c r="F34" s="16" t="s">
        <v>53</v>
      </c>
      <c r="G34" s="10"/>
      <c r="H34" s="10"/>
      <c r="I34" s="10"/>
    </row>
    <row r="35" spans="1:9" ht="16.8" customHeight="1" x14ac:dyDescent="0.3">
      <c r="A35" s="9"/>
      <c r="B35" s="12"/>
      <c r="C35" s="10" t="s">
        <v>60</v>
      </c>
      <c r="D35" s="13"/>
      <c r="E35" s="42">
        <f>E34*D28</f>
        <v>916524</v>
      </c>
      <c r="F35" s="15"/>
      <c r="G35" s="10"/>
      <c r="H35" s="10"/>
      <c r="I35" s="10"/>
    </row>
    <row r="36" spans="1:9" ht="16.2" customHeight="1" x14ac:dyDescent="0.3">
      <c r="C36" s="47" t="s">
        <v>64</v>
      </c>
      <c r="D36" s="47"/>
      <c r="E36" s="48">
        <f>E35-F15</f>
        <v>688086</v>
      </c>
    </row>
    <row r="37" spans="1:9" ht="16.2" customHeight="1" x14ac:dyDescent="0.3">
      <c r="C37" s="47"/>
      <c r="D37" s="47"/>
      <c r="E37" s="49"/>
    </row>
    <row r="38" spans="1:9" ht="21.6" customHeight="1" x14ac:dyDescent="0.3">
      <c r="A38" s="9" t="s">
        <v>67</v>
      </c>
    </row>
  </sheetData>
  <mergeCells count="11">
    <mergeCell ref="E33:F33"/>
    <mergeCell ref="C36:D37"/>
    <mergeCell ref="E36:E37"/>
    <mergeCell ref="F30:G30"/>
    <mergeCell ref="A1:F1"/>
    <mergeCell ref="A3:E3"/>
    <mergeCell ref="A29:C29"/>
    <mergeCell ref="A4:B4"/>
    <mergeCell ref="D4:E4"/>
    <mergeCell ref="C4:C6"/>
    <mergeCell ref="A28:C28"/>
  </mergeCells>
  <phoneticPr fontId="0" type="noConversion"/>
  <hyperlinks>
    <hyperlink ref="A3" r:id="rId1"/>
  </hyperlinks>
  <pageMargins left="0.78740157480314965" right="0.78740157480314965" top="0.78740157480314965" bottom="0.98425196850393704" header="0.35433070866141736" footer="0.47244094488188981"/>
  <pageSetup paperSize="9" scale="73" firstPageNumber="13" orientation="portrait" useFirstPageNumber="1" r:id="rId2"/>
  <headerFooter>
    <evenFooter>&amp;L&amp;"Arial,Obyčejné"&amp;8&amp;P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</dc:creator>
  <cp:lastModifiedBy>Jandurová Kateřina, Mgr.</cp:lastModifiedBy>
  <cp:lastPrinted>2023-10-09T13:43:01Z</cp:lastPrinted>
  <dcterms:created xsi:type="dcterms:W3CDTF">2004-08-03T05:35:05Z</dcterms:created>
  <dcterms:modified xsi:type="dcterms:W3CDTF">2024-10-24T12:20:41Z</dcterms:modified>
</cp:coreProperties>
</file>