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durová\Sociální\Dotace na ZS Jilemnice\2023\GPSS 2023\ZM\"/>
    </mc:Choice>
  </mc:AlternateContent>
  <bookViews>
    <workbookView xWindow="-108" yWindow="-108" windowWidth="23256" windowHeight="12576"/>
  </bookViews>
  <sheets>
    <sheet name="List1" sheetId="1" r:id="rId1"/>
  </sheets>
  <definedNames>
    <definedName name="_xlnm.Print_Titles" localSheetId="0">List1!$4:$6</definedName>
  </definedNames>
  <calcPr calcId="162913"/>
</workbook>
</file>

<file path=xl/calcChain.xml><?xml version="1.0" encoding="utf-8"?>
<calcChain xmlns="http://schemas.openxmlformats.org/spreadsheetml/2006/main">
  <c r="E32" i="1" l="1"/>
  <c r="E33" i="1" s="1"/>
  <c r="E15" i="1" s="1"/>
  <c r="G28" i="1" l="1"/>
  <c r="D28" i="1" l="1"/>
  <c r="E9" i="1" l="1"/>
  <c r="E21" i="1"/>
  <c r="E13" i="1"/>
  <c r="E8" i="1"/>
  <c r="E20" i="1"/>
  <c r="E12" i="1"/>
  <c r="E19" i="1"/>
  <c r="E11" i="1"/>
  <c r="E26" i="1"/>
  <c r="E18" i="1"/>
  <c r="E10" i="1"/>
  <c r="E17" i="1"/>
  <c r="E24" i="1"/>
  <c r="E16" i="1"/>
  <c r="E22" i="1"/>
  <c r="E27" i="1"/>
  <c r="E14" i="1"/>
  <c r="E25" i="1"/>
  <c r="E23" i="1"/>
  <c r="E28" i="1" l="1"/>
</calcChain>
</file>

<file path=xl/sharedStrings.xml><?xml version="1.0" encoding="utf-8"?>
<sst xmlns="http://schemas.openxmlformats.org/spreadsheetml/2006/main" count="86" uniqueCount="67">
  <si>
    <t>obce</t>
  </si>
  <si>
    <t>celkem</t>
  </si>
  <si>
    <t>CZ0514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</si>
  <si>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</si>
  <si>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</si>
  <si>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</si>
  <si>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</si>
  <si>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</si>
  <si>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</si>
  <si>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</si>
  <si>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</si>
  <si>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</si>
  <si>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</si>
  <si>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</si>
  <si>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</si>
  <si>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</si>
  <si>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</si>
  <si>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Jilemnice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</si>
  <si>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</si>
  <si>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</si>
  <si>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</si>
  <si>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</si>
  <si>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</si>
  <si>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</si>
  <si>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</si>
  <si>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</si>
  <si>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</si>
  <si>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</si>
  <si>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</si>
  <si>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</si>
  <si>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</si>
  <si>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</si>
  <si>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</si>
  <si>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</si>
  <si>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</si>
  <si>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Studenec</t>
  </si>
  <si>
    <t>577553</t>
  </si>
  <si>
    <t>Svojek</t>
  </si>
  <si>
    <t>577561</t>
  </si>
  <si>
    <t>Víchová nad Jizerou</t>
  </si>
  <si>
    <t>577651</t>
  </si>
  <si>
    <t>Vítkovice</t>
  </si>
  <si>
    <t>577669</t>
  </si>
  <si>
    <r>
      <t xml:space="preserve">Název obce
</t>
    </r>
    <r>
      <rPr>
        <i/>
        <sz val="8"/>
        <rFont val="Arial CE"/>
        <family val="2"/>
        <charset val="238"/>
      </rPr>
      <t>Name of municipality</t>
    </r>
  </si>
  <si>
    <t>Total</t>
  </si>
  <si>
    <r>
      <t xml:space="preserve">Počet obyvatel   </t>
    </r>
    <r>
      <rPr>
        <i/>
        <sz val="8"/>
        <rFont val="Arial CE"/>
        <family val="2"/>
        <charset val="238"/>
      </rPr>
      <t>Population</t>
    </r>
  </si>
  <si>
    <r>
      <t xml:space="preserve">Kód   </t>
    </r>
    <r>
      <rPr>
        <i/>
        <sz val="8"/>
        <rFont val="Arial CE"/>
        <family val="2"/>
        <charset val="238"/>
      </rPr>
      <t>Code</t>
    </r>
  </si>
  <si>
    <t>LAU 1</t>
  </si>
  <si>
    <t>LAU 2</t>
  </si>
  <si>
    <t>okresu</t>
  </si>
  <si>
    <t>ORP Jilemnice</t>
  </si>
  <si>
    <t>CELKEM</t>
  </si>
  <si>
    <t>https://www.czso.cz/csu/czso/pocet-obyvatel-v-obcich-k-112019</t>
  </si>
  <si>
    <t>Počet obyvatel</t>
  </si>
  <si>
    <t>Skutečná výše příspěvku</t>
  </si>
  <si>
    <t>Výše příspěvku na obyvatele</t>
  </si>
  <si>
    <t>variabilní symbol</t>
  </si>
  <si>
    <t>Výpočet výše příspěvku pro rok 2022</t>
  </si>
  <si>
    <t>Počet obyvatel v obcích České republiky k 1. 1. 2021</t>
  </si>
  <si>
    <t>Potřebná výše prostředků pro soc.služby</t>
  </si>
  <si>
    <t>se zaokrouhlením</t>
  </si>
  <si>
    <t>Převod z roku 2022</t>
  </si>
  <si>
    <t>V Jilemnici dne 5. 10. 2022</t>
  </si>
  <si>
    <t>zaokrouhleno na celé koruny nahoru</t>
  </si>
  <si>
    <t>finální částka po korekci zaokrouhlování</t>
  </si>
  <si>
    <t>Výše příspěvku</t>
  </si>
  <si>
    <t>Výpočet příspěvku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</si>
</sst>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164" formatCode="#,##0.00\ &quot;Kč&quot;"/>
    <numFmt numFmtId="165" formatCode="#,##0;[Red]#,##0"/>
    <numFmt numFmtId="166" formatCode="#,##0_ ;[Red]\-#,##0\ "/>
  </numFmts>
  <fonts count="29" x14ac:knownFonts="1">
    <font>
      <sz val="10"/>
      <name val="Helv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b/>
      <sz val="10"/>
      <name val="Helv"/>
      <charset val="238"/>
    </font>
    <font>
      <b/>
      <i/>
      <sz val="11"/>
      <name val="Arial CE"/>
      <family val="2"/>
      <charset val="238"/>
    </font>
    <font>
      <u/>
      <sz val="10"/>
      <color theme="10"/>
      <name val="Helv"/>
      <charset val="238"/>
    </font>
    <font>
      <b/>
      <sz val="11"/>
      <color rgb="FF7030A0"/>
      <name val="Arial CE"/>
      <charset val="238"/>
    </font>
    <font>
      <sz val="9"/>
      <color rgb="FF7030A0"/>
      <name val="Arial CE"/>
      <charset val="238"/>
    </font>
    <font>
      <i/>
      <sz val="9"/>
      <color rgb="FF7030A0"/>
      <name val="Arial CE"/>
      <charset val="238"/>
    </font>
    <font>
      <sz val="10"/>
      <color rgb="FF7030A0"/>
      <name val="Arial CE"/>
      <charset val="238"/>
    </font>
    <font>
      <sz val="12"/>
      <name val="Arial Black"/>
      <family val="2"/>
      <charset val="238"/>
    </font>
    <font>
      <b/>
      <sz val="11"/>
      <name val="Helv"/>
      <charset val="238"/>
    </font>
    <font>
      <b/>
      <sz val="11"/>
      <name val="Arial CE"/>
      <family val="2"/>
      <charset val="238"/>
    </font>
    <font>
      <b/>
      <sz val="11"/>
      <color rgb="FFFF0000"/>
      <name val="Arial CE"/>
      <charset val="238"/>
    </font>
    <font>
      <sz val="9"/>
      <color rgb="FFFF0000"/>
      <name val="Arial CE"/>
      <charset val="238"/>
    </font>
    <font>
      <i/>
      <sz val="9"/>
      <color rgb="FFFF0000"/>
      <name val="Arial CE"/>
      <charset val="238"/>
    </font>
    <font>
      <b/>
      <i/>
      <sz val="11"/>
      <color rgb="FFFF0000"/>
      <name val="Arial CE"/>
      <family val="2"/>
      <charset val="238"/>
    </font>
    <font>
      <b/>
      <sz val="12"/>
      <name val="Helv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9"/>
      <name val="Arial CE"/>
      <charset val="238"/>
    </font>
    <font>
      <sz val="10"/>
      <name val="Arial Narrow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color rgb="FF7030A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/>
    <xf numFmtId="0" fontId="9" fillId="0" borderId="0" xfId="0" applyFont="1"/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5" fontId="12" fillId="0" borderId="0" xfId="0" applyNumberFormat="1" applyFont="1"/>
    <xf numFmtId="0" fontId="7" fillId="2" borderId="9" xfId="0" applyFont="1" applyFill="1" applyBorder="1" applyAlignment="1"/>
    <xf numFmtId="3" fontId="12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2" borderId="9" xfId="0" applyFont="1" applyFill="1" applyBorder="1" applyAlignment="1">
      <alignment wrapText="1"/>
    </xf>
    <xf numFmtId="3" fontId="16" fillId="2" borderId="8" xfId="0" applyNumberFormat="1" applyFont="1" applyFill="1" applyBorder="1" applyAlignment="1"/>
    <xf numFmtId="0" fontId="1" fillId="0" borderId="0" xfId="0" applyFont="1" applyFill="1"/>
    <xf numFmtId="165" fontId="1" fillId="0" borderId="0" xfId="0" applyNumberFormat="1" applyFont="1"/>
    <xf numFmtId="0" fontId="20" fillId="0" borderId="0" xfId="0" applyFont="1"/>
    <xf numFmtId="0" fontId="20" fillId="0" borderId="1" xfId="0" applyFont="1" applyBorder="1"/>
    <xf numFmtId="0" fontId="21" fillId="0" borderId="8" xfId="0" applyFont="1" applyBorder="1" applyAlignment="1">
      <alignment wrapText="1"/>
    </xf>
    <xf numFmtId="0" fontId="22" fillId="0" borderId="8" xfId="0" applyFont="1" applyBorder="1"/>
    <xf numFmtId="0" fontId="22" fillId="0" borderId="0" xfId="0" applyFont="1" applyFill="1"/>
    <xf numFmtId="0" fontId="22" fillId="0" borderId="0" xfId="0" applyFont="1"/>
    <xf numFmtId="6" fontId="1" fillId="0" borderId="0" xfId="0" applyNumberFormat="1" applyFont="1"/>
    <xf numFmtId="6" fontId="1" fillId="0" borderId="0" xfId="0" applyNumberFormat="1" applyFont="1" applyFill="1"/>
    <xf numFmtId="165" fontId="23" fillId="0" borderId="0" xfId="0" applyNumberFormat="1" applyFont="1"/>
    <xf numFmtId="0" fontId="24" fillId="0" borderId="0" xfId="0" applyFont="1" applyAlignment="1">
      <alignment horizontal="left"/>
    </xf>
    <xf numFmtId="166" fontId="15" fillId="0" borderId="0" xfId="0" applyNumberFormat="1" applyFont="1"/>
    <xf numFmtId="3" fontId="25" fillId="3" borderId="8" xfId="0" applyNumberFormat="1" applyFont="1" applyFill="1" applyBorder="1" applyAlignment="1"/>
    <xf numFmtId="0" fontId="26" fillId="0" borderId="0" xfId="0" applyFont="1"/>
    <xf numFmtId="0" fontId="27" fillId="5" borderId="0" xfId="0" applyFont="1" applyFill="1" applyAlignment="1">
      <alignment wrapText="1"/>
    </xf>
    <xf numFmtId="0" fontId="28" fillId="2" borderId="0" xfId="0" applyFont="1" applyFill="1" applyBorder="1" applyAlignment="1">
      <alignment horizontal="center" wrapText="1"/>
    </xf>
    <xf numFmtId="166" fontId="21" fillId="4" borderId="0" xfId="0" applyNumberFormat="1" applyFont="1" applyFill="1"/>
    <xf numFmtId="166" fontId="21" fillId="5" borderId="10" xfId="0" applyNumberFormat="1" applyFont="1" applyFill="1" applyBorder="1" applyAlignment="1"/>
    <xf numFmtId="165" fontId="12" fillId="3" borderId="10" xfId="0" applyNumberFormat="1" applyFont="1" applyFill="1" applyBorder="1" applyAlignment="1"/>
    <xf numFmtId="165" fontId="12" fillId="2" borderId="10" xfId="0" applyNumberFormat="1" applyFont="1" applyFill="1" applyBorder="1" applyAlignment="1"/>
    <xf numFmtId="164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9" xfId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pocet-obyvatel-v-obcich-k-11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7" zoomScale="130" zoomScaleNormal="130" workbookViewId="0">
      <selection activeCell="F26" sqref="F26"/>
    </sheetView>
  </sheetViews>
  <sheetFormatPr defaultColWidth="9.109375" defaultRowHeight="11.4" customHeight="1" x14ac:dyDescent="0.3"/>
  <cols>
    <col min="1" max="1" width="7.33203125" style="4" customWidth="1"/>
    <col min="2" max="2" width="8.6640625" style="3" customWidth="1"/>
    <col min="3" max="3" width="27.5546875" style="1" customWidth="1"/>
    <col min="4" max="4" width="10.5546875" style="18" customWidth="1"/>
    <col min="5" max="5" width="11.33203125" style="9" customWidth="1"/>
    <col min="6" max="6" width="11.33203125" style="30" customWidth="1"/>
    <col min="7" max="7" width="9.88671875" style="1" bestFit="1" customWidth="1"/>
    <col min="8" max="8" width="11.33203125" style="1" bestFit="1" customWidth="1"/>
    <col min="9" max="16384" width="9.109375" style="1"/>
  </cols>
  <sheetData>
    <row r="1" spans="1:7" ht="22.2" customHeight="1" x14ac:dyDescent="0.45">
      <c r="A1" s="45" t="s">
        <v>57</v>
      </c>
      <c r="B1" s="45"/>
      <c r="C1" s="45"/>
      <c r="D1" s="45"/>
      <c r="E1" s="45"/>
      <c r="F1" s="45"/>
    </row>
    <row r="2" spans="1:7" customFormat="1" ht="12.9" customHeight="1" x14ac:dyDescent="0.3">
      <c r="A2" s="2" t="s">
        <v>58</v>
      </c>
      <c r="B2" s="3"/>
      <c r="C2" s="1"/>
      <c r="D2" s="18"/>
      <c r="E2" s="9"/>
      <c r="F2" s="25"/>
    </row>
    <row r="3" spans="1:7" customFormat="1" ht="16.5" customHeight="1" x14ac:dyDescent="0.3">
      <c r="A3" s="46" t="s">
        <v>52</v>
      </c>
      <c r="B3" s="47"/>
      <c r="C3" s="47"/>
      <c r="D3" s="47"/>
      <c r="E3" s="47"/>
      <c r="F3" s="25"/>
    </row>
    <row r="4" spans="1:7" customFormat="1" ht="11.4" customHeight="1" x14ac:dyDescent="0.3">
      <c r="A4" s="50" t="s">
        <v>46</v>
      </c>
      <c r="B4" s="51"/>
      <c r="C4" s="53" t="s">
        <v>43</v>
      </c>
      <c r="D4" s="50" t="s">
        <v>45</v>
      </c>
      <c r="E4" s="52"/>
      <c r="F4" s="25"/>
    </row>
    <row r="5" spans="1:7" customFormat="1" ht="11.4" customHeight="1" x14ac:dyDescent="0.3">
      <c r="A5" s="5" t="s">
        <v>49</v>
      </c>
      <c r="B5" s="5" t="s">
        <v>0</v>
      </c>
      <c r="C5" s="54"/>
      <c r="D5" s="19" t="s">
        <v>1</v>
      </c>
      <c r="E5" s="10"/>
      <c r="F5" s="25"/>
    </row>
    <row r="6" spans="1:7" customFormat="1" ht="11.4" customHeight="1" x14ac:dyDescent="0.3">
      <c r="A6" s="6" t="s">
        <v>47</v>
      </c>
      <c r="B6" s="6" t="s">
        <v>48</v>
      </c>
      <c r="C6" s="55"/>
      <c r="D6" s="20" t="s">
        <v>44</v>
      </c>
      <c r="E6" s="11"/>
      <c r="F6" s="26"/>
    </row>
    <row r="7" spans="1:7" ht="33" customHeight="1" x14ac:dyDescent="0.3">
      <c r="A7" s="13" t="s">
        <v>50</v>
      </c>
      <c r="B7" s="13"/>
      <c r="C7" s="13"/>
      <c r="D7" s="21" t="s">
        <v>53</v>
      </c>
      <c r="E7" s="39" t="s">
        <v>66</v>
      </c>
      <c r="F7" s="27" t="s">
        <v>56</v>
      </c>
      <c r="G7" s="38" t="s">
        <v>65</v>
      </c>
    </row>
    <row r="8" spans="1:7" ht="24.9" customHeight="1" x14ac:dyDescent="0.3">
      <c r="A8" s="7" t="s">
        <v>2</v>
      </c>
      <c r="B8" s="7" t="s">
        <v>4</v>
      </c>
      <c r="C8" s="8" t="s">
        <v>3</v>
      </c>
      <c r="D8" s="36">
        <v>1090</v>
      </c>
      <c r="E8" s="42">
        <f t="shared" ref="E8:E9" si="0">D8*$E$33</f>
        <v>42610.018726591763</v>
      </c>
      <c r="F8" s="28">
        <v>20235011</v>
      </c>
      <c r="G8" s="40">
        <v>42610</v>
      </c>
    </row>
    <row r="9" spans="1:7" ht="24.9" customHeight="1" x14ac:dyDescent="0.3">
      <c r="A9" s="7" t="s">
        <v>2</v>
      </c>
      <c r="B9" s="7" t="s">
        <v>6</v>
      </c>
      <c r="C9" s="8" t="s">
        <v>5</v>
      </c>
      <c r="D9" s="36">
        <v>209</v>
      </c>
      <c r="E9" s="42">
        <f t="shared" si="0"/>
        <v>8170.1779026217237</v>
      </c>
      <c r="F9" s="28">
        <v>20235015</v>
      </c>
      <c r="G9" s="40">
        <v>8170</v>
      </c>
    </row>
    <row r="10" spans="1:7" ht="24.9" customHeight="1" x14ac:dyDescent="0.3">
      <c r="A10" s="7" t="s">
        <v>2</v>
      </c>
      <c r="B10" s="7" t="s">
        <v>8</v>
      </c>
      <c r="C10" s="8" t="s">
        <v>7</v>
      </c>
      <c r="D10" s="36">
        <v>576</v>
      </c>
      <c r="E10" s="42">
        <f>D10*$E$33</f>
        <v>22516.853932584272</v>
      </c>
      <c r="F10" s="28">
        <v>20235017</v>
      </c>
      <c r="G10" s="40">
        <v>22517</v>
      </c>
    </row>
    <row r="11" spans="1:7" ht="24.9" customHeight="1" x14ac:dyDescent="0.3">
      <c r="A11" s="7" t="s">
        <v>2</v>
      </c>
      <c r="B11" s="7" t="s">
        <v>10</v>
      </c>
      <c r="C11" s="8" t="s">
        <v>9</v>
      </c>
      <c r="D11" s="36">
        <v>230</v>
      </c>
      <c r="E11" s="42">
        <f t="shared" ref="E11:E27" si="1">D11*$E$33</f>
        <v>8991.1048689138588</v>
      </c>
      <c r="F11" s="28">
        <v>20235020</v>
      </c>
      <c r="G11" s="40">
        <v>8991</v>
      </c>
    </row>
    <row r="12" spans="1:7" ht="24.9" customHeight="1" x14ac:dyDescent="0.3">
      <c r="A12" s="7" t="s">
        <v>2</v>
      </c>
      <c r="B12" s="7" t="s">
        <v>12</v>
      </c>
      <c r="C12" s="8" t="s">
        <v>11</v>
      </c>
      <c r="D12" s="36">
        <v>1879</v>
      </c>
      <c r="E12" s="42">
        <f t="shared" si="1"/>
        <v>73453.417602996255</v>
      </c>
      <c r="F12" s="28">
        <v>20235021</v>
      </c>
      <c r="G12" s="40">
        <v>73453</v>
      </c>
    </row>
    <row r="13" spans="1:7" ht="24.9" customHeight="1" x14ac:dyDescent="0.3">
      <c r="A13" s="7" t="s">
        <v>2</v>
      </c>
      <c r="B13" s="7" t="s">
        <v>14</v>
      </c>
      <c r="C13" s="8" t="s">
        <v>13</v>
      </c>
      <c r="D13" s="36">
        <v>1576</v>
      </c>
      <c r="E13" s="42">
        <f t="shared" si="1"/>
        <v>61608.614232209744</v>
      </c>
      <c r="F13" s="28">
        <v>20235003</v>
      </c>
      <c r="G13" s="40">
        <v>61609</v>
      </c>
    </row>
    <row r="14" spans="1:7" ht="24.9" customHeight="1" x14ac:dyDescent="0.3">
      <c r="A14" s="7" t="s">
        <v>2</v>
      </c>
      <c r="B14" s="7" t="s">
        <v>16</v>
      </c>
      <c r="C14" s="8" t="s">
        <v>15</v>
      </c>
      <c r="D14" s="36">
        <v>240</v>
      </c>
      <c r="E14" s="42">
        <f t="shared" si="1"/>
        <v>9382.0224719101134</v>
      </c>
      <c r="F14" s="28">
        <v>20235025</v>
      </c>
      <c r="G14" s="40">
        <v>9382</v>
      </c>
    </row>
    <row r="15" spans="1:7" ht="24.9" customHeight="1" x14ac:dyDescent="0.3">
      <c r="A15" s="7" t="s">
        <v>2</v>
      </c>
      <c r="B15" s="7" t="s">
        <v>18</v>
      </c>
      <c r="C15" s="8" t="s">
        <v>17</v>
      </c>
      <c r="D15" s="36">
        <v>5352</v>
      </c>
      <c r="E15" s="42">
        <f>D15*$E$33</f>
        <v>209219.10112359552</v>
      </c>
      <c r="F15" s="28"/>
      <c r="G15" s="40">
        <v>209219</v>
      </c>
    </row>
    <row r="16" spans="1:7" ht="24.9" customHeight="1" x14ac:dyDescent="0.3">
      <c r="A16" s="7" t="s">
        <v>2</v>
      </c>
      <c r="B16" s="7" t="s">
        <v>20</v>
      </c>
      <c r="C16" s="8" t="s">
        <v>19</v>
      </c>
      <c r="D16" s="36">
        <v>462</v>
      </c>
      <c r="E16" s="42">
        <f t="shared" si="1"/>
        <v>18060.393258426968</v>
      </c>
      <c r="F16" s="28">
        <v>20235030</v>
      </c>
      <c r="G16" s="40">
        <v>18060</v>
      </c>
    </row>
    <row r="17" spans="1:8" ht="24.9" customHeight="1" x14ac:dyDescent="0.3">
      <c r="A17" s="7" t="s">
        <v>2</v>
      </c>
      <c r="B17" s="7" t="s">
        <v>22</v>
      </c>
      <c r="C17" s="8" t="s">
        <v>21</v>
      </c>
      <c r="D17" s="36">
        <v>336</v>
      </c>
      <c r="E17" s="42">
        <f t="shared" si="1"/>
        <v>13134.831460674159</v>
      </c>
      <c r="F17" s="28">
        <v>20235032</v>
      </c>
      <c r="G17" s="40">
        <v>13135</v>
      </c>
    </row>
    <row r="18" spans="1:8" ht="24.9" customHeight="1" x14ac:dyDescent="0.3">
      <c r="A18" s="7" t="s">
        <v>2</v>
      </c>
      <c r="B18" s="7" t="s">
        <v>24</v>
      </c>
      <c r="C18" s="8" t="s">
        <v>23</v>
      </c>
      <c r="D18" s="36">
        <v>619</v>
      </c>
      <c r="E18" s="42">
        <f t="shared" si="1"/>
        <v>24197.799625468168</v>
      </c>
      <c r="F18" s="28">
        <v>20235035</v>
      </c>
      <c r="G18" s="40">
        <v>24198</v>
      </c>
    </row>
    <row r="19" spans="1:8" ht="24.9" customHeight="1" x14ac:dyDescent="0.3">
      <c r="A19" s="7" t="s">
        <v>2</v>
      </c>
      <c r="B19" s="7" t="s">
        <v>26</v>
      </c>
      <c r="C19" s="8" t="s">
        <v>25</v>
      </c>
      <c r="D19" s="36">
        <v>576</v>
      </c>
      <c r="E19" s="42">
        <f t="shared" si="1"/>
        <v>22516.853932584272</v>
      </c>
      <c r="F19" s="28">
        <v>20235038</v>
      </c>
      <c r="G19" s="40">
        <v>22517</v>
      </c>
    </row>
    <row r="20" spans="1:8" ht="24.9" customHeight="1" x14ac:dyDescent="0.3">
      <c r="A20" s="7" t="s">
        <v>2</v>
      </c>
      <c r="B20" s="7" t="s">
        <v>28</v>
      </c>
      <c r="C20" s="8" t="s">
        <v>27</v>
      </c>
      <c r="D20" s="36">
        <v>278</v>
      </c>
      <c r="E20" s="42">
        <f t="shared" si="1"/>
        <v>10867.509363295881</v>
      </c>
      <c r="F20" s="28">
        <v>20235043</v>
      </c>
      <c r="G20" s="40">
        <v>10868</v>
      </c>
    </row>
    <row r="21" spans="1:8" ht="24.9" customHeight="1" x14ac:dyDescent="0.3">
      <c r="A21" s="7" t="s">
        <v>2</v>
      </c>
      <c r="B21" s="7" t="s">
        <v>30</v>
      </c>
      <c r="C21" s="8" t="s">
        <v>29</v>
      </c>
      <c r="D21" s="36">
        <v>1099</v>
      </c>
      <c r="E21" s="42">
        <f t="shared" si="1"/>
        <v>42961.844569288391</v>
      </c>
      <c r="F21" s="28">
        <v>20235044</v>
      </c>
      <c r="G21" s="40">
        <v>42962</v>
      </c>
    </row>
    <row r="22" spans="1:8" ht="24.9" customHeight="1" x14ac:dyDescent="0.3">
      <c r="A22" s="7" t="s">
        <v>2</v>
      </c>
      <c r="B22" s="7" t="s">
        <v>32</v>
      </c>
      <c r="C22" s="8" t="s">
        <v>31</v>
      </c>
      <c r="D22" s="36">
        <v>2537</v>
      </c>
      <c r="E22" s="42">
        <f t="shared" si="1"/>
        <v>99175.795880149817</v>
      </c>
      <c r="F22" s="28">
        <v>20235006</v>
      </c>
      <c r="G22" s="40">
        <v>99176</v>
      </c>
    </row>
    <row r="23" spans="1:8" ht="24.9" customHeight="1" x14ac:dyDescent="0.3">
      <c r="A23" s="7" t="s">
        <v>2</v>
      </c>
      <c r="B23" s="7" t="s">
        <v>34</v>
      </c>
      <c r="C23" s="8" t="s">
        <v>33</v>
      </c>
      <c r="D23" s="36">
        <v>1052</v>
      </c>
      <c r="E23" s="42">
        <f t="shared" si="1"/>
        <v>41124.531835205991</v>
      </c>
      <c r="F23" s="28">
        <v>20235050</v>
      </c>
      <c r="G23" s="40">
        <v>41125</v>
      </c>
    </row>
    <row r="24" spans="1:8" ht="24.9" customHeight="1" x14ac:dyDescent="0.3">
      <c r="A24" s="7" t="s">
        <v>2</v>
      </c>
      <c r="B24" s="7" t="s">
        <v>36</v>
      </c>
      <c r="C24" s="8" t="s">
        <v>35</v>
      </c>
      <c r="D24" s="36">
        <v>1844</v>
      </c>
      <c r="E24" s="42">
        <f t="shared" si="1"/>
        <v>72085.205992509364</v>
      </c>
      <c r="F24" s="28">
        <v>20235054</v>
      </c>
      <c r="G24" s="40">
        <v>72085</v>
      </c>
    </row>
    <row r="25" spans="1:8" ht="24.9" customHeight="1" x14ac:dyDescent="0.3">
      <c r="A25" s="7" t="s">
        <v>2</v>
      </c>
      <c r="B25" s="7" t="s">
        <v>38</v>
      </c>
      <c r="C25" s="8" t="s">
        <v>37</v>
      </c>
      <c r="D25" s="36">
        <v>177</v>
      </c>
      <c r="E25" s="42">
        <f t="shared" si="1"/>
        <v>6919.2415730337079</v>
      </c>
      <c r="F25" s="28">
        <v>20235055</v>
      </c>
      <c r="G25" s="40">
        <v>6919</v>
      </c>
    </row>
    <row r="26" spans="1:8" ht="24.9" customHeight="1" x14ac:dyDescent="0.3">
      <c r="A26" s="7" t="s">
        <v>2</v>
      </c>
      <c r="B26" s="7" t="s">
        <v>40</v>
      </c>
      <c r="C26" s="8" t="s">
        <v>39</v>
      </c>
      <c r="D26" s="36">
        <v>888</v>
      </c>
      <c r="E26" s="42">
        <f t="shared" si="1"/>
        <v>34713.483146067418</v>
      </c>
      <c r="F26" s="28">
        <v>20235060</v>
      </c>
      <c r="G26" s="40">
        <v>34713</v>
      </c>
    </row>
    <row r="27" spans="1:8" ht="24.9" customHeight="1" x14ac:dyDescent="0.3">
      <c r="A27" s="7" t="s">
        <v>2</v>
      </c>
      <c r="B27" s="7" t="s">
        <v>42</v>
      </c>
      <c r="C27" s="8" t="s">
        <v>41</v>
      </c>
      <c r="D27" s="36">
        <v>340</v>
      </c>
      <c r="E27" s="42">
        <f t="shared" si="1"/>
        <v>13291.198501872659</v>
      </c>
      <c r="F27" s="28">
        <v>20235061</v>
      </c>
      <c r="G27" s="40">
        <v>13291</v>
      </c>
    </row>
    <row r="28" spans="1:8" ht="20.25" customHeight="1" x14ac:dyDescent="0.3">
      <c r="A28" s="56" t="s">
        <v>51</v>
      </c>
      <c r="B28" s="56"/>
      <c r="C28" s="56"/>
      <c r="D28" s="22">
        <f>SUM(D8:D27)</f>
        <v>21360</v>
      </c>
      <c r="E28" s="43">
        <f>SUM(E8:E27)</f>
        <v>835000.00000000012</v>
      </c>
      <c r="F28" s="28"/>
      <c r="G28" s="41">
        <f>SUM(G8:G27)</f>
        <v>835000</v>
      </c>
      <c r="H28" s="31" t="s">
        <v>64</v>
      </c>
    </row>
    <row r="29" spans="1:8" s="23" customFormat="1" ht="20.25" customHeight="1" x14ac:dyDescent="0.3">
      <c r="A29" s="49"/>
      <c r="B29" s="49"/>
      <c r="C29" s="49"/>
      <c r="D29" s="48"/>
      <c r="E29" s="48"/>
      <c r="F29" s="29"/>
      <c r="G29" s="32"/>
      <c r="H29" s="32"/>
    </row>
    <row r="30" spans="1:8" ht="18.75" customHeight="1" x14ac:dyDescent="0.25">
      <c r="C30" s="1" t="s">
        <v>59</v>
      </c>
      <c r="E30" s="12">
        <v>1970000</v>
      </c>
      <c r="F30" s="44"/>
      <c r="G30" s="44"/>
    </row>
    <row r="31" spans="1:8" ht="15" customHeight="1" x14ac:dyDescent="0.3">
      <c r="C31" s="1" t="s">
        <v>61</v>
      </c>
      <c r="E31" s="14">
        <v>1135000</v>
      </c>
    </row>
    <row r="32" spans="1:8" ht="16.5" customHeight="1" x14ac:dyDescent="0.25">
      <c r="C32" s="1" t="s">
        <v>54</v>
      </c>
      <c r="E32" s="14">
        <f>E30-E31</f>
        <v>835000</v>
      </c>
      <c r="F32" s="33" t="s">
        <v>60</v>
      </c>
      <c r="G32" s="24"/>
    </row>
    <row r="33" spans="1:6" s="17" customFormat="1" ht="18.75" customHeight="1" x14ac:dyDescent="0.35">
      <c r="A33" s="15"/>
      <c r="B33" s="16"/>
      <c r="C33" s="17" t="s">
        <v>55</v>
      </c>
      <c r="D33" s="18"/>
      <c r="E33" s="35">
        <f>E32/D28</f>
        <v>39.09176029962547</v>
      </c>
      <c r="F33" s="37" t="s">
        <v>63</v>
      </c>
    </row>
    <row r="35" spans="1:6" ht="16.8" customHeight="1" x14ac:dyDescent="0.3">
      <c r="A35" s="34" t="s">
        <v>62</v>
      </c>
    </row>
  </sheetData>
  <mergeCells count="9">
    <mergeCell ref="F30:G30"/>
    <mergeCell ref="A1:F1"/>
    <mergeCell ref="A3:E3"/>
    <mergeCell ref="D29:E29"/>
    <mergeCell ref="A29:C29"/>
    <mergeCell ref="A4:B4"/>
    <mergeCell ref="D4:E4"/>
    <mergeCell ref="C4:C6"/>
    <mergeCell ref="A28:C28"/>
  </mergeCells>
  <phoneticPr fontId="0" type="noConversion"/>
  <hyperlinks>
    <hyperlink ref="A3" r:id="rId1"/>
  </hyperlinks>
  <pageMargins left="0.78740157480314965" right="0.78740157480314965" top="0.78740157480314965" bottom="0.98425196850393704" header="0.35433070866141736" footer="0.47244094488188981"/>
  <pageSetup paperSize="9" scale="96" firstPageNumber="13" orientation="portrait" useFirstPageNumber="1" r:id="rId2"/>
  <headerFooter>
    <evenFooter>&amp;L&amp;"Arial,Obyčejné"&amp;8&amp;P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</dc:creator>
  <cp:lastModifiedBy>Jandurová Kateřina, Mgr.</cp:lastModifiedBy>
  <cp:lastPrinted>2021-11-08T14:54:42Z</cp:lastPrinted>
  <dcterms:created xsi:type="dcterms:W3CDTF">2004-08-03T05:35:05Z</dcterms:created>
  <dcterms:modified xsi:type="dcterms:W3CDTF">2023-01-05T06:58:13Z</dcterms:modified>
</cp:coreProperties>
</file>