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čto-texty5 2017\ZASTUPITELSTVO\zastupitelstva\zastupitelstva 2025\19.11.2025\"/>
    </mc:Choice>
  </mc:AlternateContent>
  <xr:revisionPtr revIDLastSave="0" documentId="13_ncr:1_{4FCE5BB7-4708-4588-880F-A1A7B717C2B2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  <sheet name="Čerpání 2024" sheetId="21" r:id="rId18"/>
    <sheet name="Návrh 2025" sheetId="20" r:id="rId19"/>
    <sheet name="Čerpání 2025" sheetId="22" r:id="rId20"/>
    <sheet name="Návrh 2026" sheetId="23" r:id="rId21"/>
  </sheets>
  <calcPr calcId="191029"/>
</workbook>
</file>

<file path=xl/calcChain.xml><?xml version="1.0" encoding="utf-8"?>
<calcChain xmlns="http://schemas.openxmlformats.org/spreadsheetml/2006/main">
  <c r="I22" i="22" l="1"/>
  <c r="E19" i="23"/>
  <c r="D19" i="23"/>
  <c r="B19" i="23"/>
  <c r="H22" i="22"/>
  <c r="B22" i="22"/>
  <c r="E22" i="22"/>
  <c r="G22" i="22" s="1"/>
  <c r="D22" i="22"/>
  <c r="F21" i="20" l="1"/>
  <c r="G20" i="21"/>
  <c r="H20" i="21"/>
  <c r="I20" i="21"/>
  <c r="K20" i="21" l="1"/>
  <c r="J20" i="21"/>
  <c r="F20" i="21"/>
  <c r="D20" i="21"/>
  <c r="B20" i="21"/>
  <c r="B22" i="21" s="1"/>
  <c r="D21" i="20"/>
  <c r="B21" i="20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CDECB1BF-F629-45AD-81E6-E712A5CC1C6D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E7DDD1DD-C040-4C79-A283-9BF08F9AC622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  <author>Starosta</author>
  </authors>
  <commentList>
    <comment ref="B4" authorId="0" shapeId="0" xr:uid="{FDE56E12-37E4-4736-93C5-00B1DA377028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  <comment ref="B7" authorId="1" shapeId="0" xr:uid="{26C768F0-8339-4E1E-97FE-A927B4CCED0B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500- hřiště veř.
1000- MŠ</t>
        </r>
      </text>
    </comment>
    <comment ref="B8" authorId="1" shapeId="0" xr:uid="{F0DFB64D-6518-4A1C-B030-AD5BAB5A2A73}">
      <text>
        <r>
          <rPr>
            <b/>
            <sz val="13"/>
            <color indexed="81"/>
            <rFont val="Tahoma"/>
            <charset val="1"/>
          </rPr>
          <t>Starosta:</t>
        </r>
        <r>
          <rPr>
            <sz val="13"/>
            <color indexed="81"/>
            <rFont val="Tahoma"/>
            <charset val="1"/>
          </rPr>
          <t xml:space="preserve">
400-demolice lávek
1100-MK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7FD6E394-C467-4E4C-92FB-9DB217A8DB2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B26003AC-F2F3-47E2-BB7F-8478B33F5B1A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9BBC8BA6-9DE1-4C7F-BC83-FEE15819351B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<sst xmlns="http://schemas.openxmlformats.org/spreadsheetml/2006/main" count="812" uniqueCount="331">
  <si>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</si>
  <si>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</si>
  <si>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</si>
  <si>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</si>
  <si>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</si>
  <si>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</si>
  <si>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</si>
  <si>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</si>
  <si>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</si>
  <si>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</si>
  <si>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</si>
  <si>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</si>
  <si>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</si>
  <si>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</si>
  <si>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</si>
  <si>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</si>
  <si>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</si>
  <si>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</si>
  <si>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</si>
  <si>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</si>
  <si>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</si>
  <si>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</si>
  <si>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</si>
  <si>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</si>
  <si>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</si>
  <si>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</si>
  <si>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</si>
  <si>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</si>
  <si>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</si>
  <si>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</si>
  <si>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</si>
  <si>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</si>
  <si>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</si>
  <si>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</si>
  <si>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</si>
  <si>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</si>
  <si>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</si>
  <si>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</si>
  <si>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</si>
  <si>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</si>
  <si>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</si>
  <si>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</si>
  <si>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</si>
  <si>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</si>
  <si>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</si>
  <si>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</si>
  <si>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</si>
  <si>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</si>
  <si>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</si>
  <si>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</si>
  <si>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</si>
  <si>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</si>
  <si>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</si>
  <si>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</si>
  <si>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</si>
  <si>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</si>
  <si>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</si>
  <si>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</si>
  <si>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</si>
  <si>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</si>
  <si>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</si>
  <si>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</si>
  <si>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</si>
  <si>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</si>
  <si>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</si>
  <si>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</si>
  <si>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</si>
  <si>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</si>
  <si>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</si>
  <si>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</si>
  <si>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</si>
  <si>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</si>
  <si>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</si>
  <si>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</si>
  <si>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</si>
  <si>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</si>
  <si>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</si>
  <si>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</si>
  <si>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</si>
  <si>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</si>
  <si>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</si>
  <si>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</si>
  <si>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</si>
  <si>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</si>
  <si>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</si>
  <si>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</si>
  <si>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</si>
  <si>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</si>
  <si>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</si>
  <si>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</si>
  <si>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</si>
  <si>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</si>
  <si>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</si>
  <si>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</si>
  <si>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</si>
  <si>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</si>
  <si>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</si>
  <si>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</si>
  <si>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</si>
  <si>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</si>
  <si>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</si>
  <si>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</si>
  <si>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</si>
  <si>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</si>
  <si>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</si>
  <si>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</si>
  <si>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</si>
  <si>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</si>
  <si>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</si>
  <si>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</si>
  <si>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</si>
  <si>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</si>
  <si>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</si>
  <si>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</si>
  <si>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</si>
  <si>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</si>
  <si>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</si>
  <si>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</si>
  <si>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</si>
  <si>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</si>
  <si>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</si>
  <si>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</si>
  <si>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</si>
  <si>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</si>
  <si>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</si>
  <si>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</si>
  <si>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</si>
  <si>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</si>
  <si>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</si>
  <si>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</si>
  <si>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</si>
  <si>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</si>
  <si>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</si>
  <si>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</si>
  <si>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</si>
  <si>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</si>
  <si>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</si>
  <si>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</si>
  <si>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</si>
  <si>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</si>
  <si>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</si>
  <si>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</si>
  <si>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</si>
  <si>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</si>
  <si>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</si>
  <si>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</si>
  <si>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</si>
  <si>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</si>
  <si>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</si>
  <si>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</si>
  <si>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</si>
  <si>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</si>
  <si>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</si>
  <si>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</si>
  <si>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</si>
  <si>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</si>
  <si>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</si>
  <si>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</si>
  <si>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</si>
  <si>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</si>
  <si>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</si>
  <si>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</si>
  <si>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</si>
  <si>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</si>
  <si>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</si>
  <si>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</si>
  <si>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</si>
  <si>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</si>
  <si>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</si>
  <si>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</si>
  <si>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</si>
  <si>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</si>
  <si>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</si>
  <si>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</si>
  <si>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</si>
  <si>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</si>
  <si>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</si>
  <si>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</si>
  <si>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</si>
  <si>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</si>
  <si>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</si>
  <si>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</si>
  <si>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</si>
  <si>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</si>
  <si>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</si>
  <si>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</si>
  <si>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</si>
  <si>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</si>
  <si>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</si>
  <si>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</si>
  <si>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</si>
  <si>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</si>
  <si>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</si>
  <si>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</si>
  <si>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</si>
  <si>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</si>
  <si>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</si>
  <si>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</si>
  <si>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</si>
  <si>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</si>
  <si>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</si>
  <si>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</si>
  <si>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</si>
  <si>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</si>
  <si>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</si>
  <si>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</si>
  <si>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</si>
  <si>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</si>
  <si>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</si>
  <si>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</si>
  <si>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</si>
  <si>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</si>
  <si>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</si>
  <si>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</si>
  <si>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</si>
  <si>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</si>
  <si>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</si>
  <si>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</si>
  <si>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</si>
  <si>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</si>
  <si>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</si>
  <si>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</si>
  <si>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</si>
  <si>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</si>
  <si>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</si>
  <si>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</si>
  <si>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</si>
  <si>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</si>
  <si>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</si>
  <si>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</si>
  <si>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</si>
  <si>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</si>
  <si>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</si>
  <si>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</si>
  <si>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</si>
  <si>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</si>
  <si>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</si>
  <si>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</si>
  <si>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</si>
  <si>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</si>
  <si>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</si>
  <si>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</si>
  <si>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</si>
  <si>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</si>
  <si>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</si>
  <si>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</si>
  <si>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</si>
  <si>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</si>
  <si>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</si>
  <si>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</si>
  <si>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</si>
  <si>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</si>
  <si>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</si>
  <si>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</si>
  <si>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</si>
  <si>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</si>
  <si>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</si>
  <si>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</si>
  <si>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</si>
  <si>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</si>
  <si>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</si>
  <si>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</si>
  <si>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</si>
  <si>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</si>
  <si>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</si>
  <si>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</si>
  <si>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</si>
  <si>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</si>
  <si>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</si>
  <si>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</si>
  <si>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</si>
  <si>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</si>
  <si>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</si>
  <si>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</si>
  <si>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</si>
  <si>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</si>
  <si>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</si>
  <si>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</si>
  <si>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</si>
  <si>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</si>
  <si>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</si>
  <si>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</si>
  <si>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</si>
  <si>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</si>
  <si>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</si>
  <si>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</si>
  <si>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</si>
  <si>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</si>
  <si>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</si>
  <si>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</si>
  <si>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</si>
  <si>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</si>
  <si>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</si>
  <si>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</si>
  <si>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</si>
  <si>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</si>
  <si>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</si>
  <si>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11/2024</t>
  </si>
  <si>
    <t>Plnění investičních a rozvoj. akcí na rok 2024</t>
  </si>
  <si>
    <t>Hasičská zbrojnice - rekonstrukce střechy</t>
  </si>
  <si>
    <t>MSK/MMR</t>
  </si>
  <si>
    <t>Hasičská zbrojnice - rekonstrukce kuchyně</t>
  </si>
  <si>
    <t>Centrum - architektonické studie rekonstrukce centra, adm.dotace</t>
  </si>
  <si>
    <t>MSK /MMR??</t>
  </si>
  <si>
    <t>MMR ?</t>
  </si>
  <si>
    <t>Rekonstrukce úpravny vody Straník - PD, doplnění řídícího systému</t>
  </si>
  <si>
    <t>Chodník na Kútě - PD - pro stavbu chodníku k zastávce</t>
  </si>
  <si>
    <t>plnění 12/2024</t>
  </si>
  <si>
    <t>plnění 4/2024</t>
  </si>
  <si>
    <t>plnění 7/2024</t>
  </si>
  <si>
    <t>změna 8_24</t>
  </si>
  <si>
    <t>Opravy chodníků a MK, autobus. zastávek, demolice mostů</t>
  </si>
  <si>
    <t>Návrh investičních a rozvoj. akcí na rok 2025</t>
  </si>
  <si>
    <t>Výše získané dotace v tis Kč</t>
  </si>
  <si>
    <t>Plnění investičních a rozvoj. akcí na rok 2025</t>
  </si>
  <si>
    <t>Čerpání 4/2025</t>
  </si>
  <si>
    <t>Odstraňování povodňových škod (povodeň 9/2024)</t>
  </si>
  <si>
    <t>Čerpání 7/2025</t>
  </si>
  <si>
    <t>Zpracování strategického dokumentu SECAP+</t>
  </si>
  <si>
    <t>Opravy chodníků a MK, demolice mostů</t>
  </si>
  <si>
    <t>Rekonstrukce úpravny vody Straník - PD</t>
  </si>
  <si>
    <t>SFŽP</t>
  </si>
  <si>
    <t>ŽIVEL 1 MMR</t>
  </si>
  <si>
    <t>Rekonstrukce/oprava dětských hřišť, hrací plochy MŠ</t>
  </si>
  <si>
    <t>Nákupní středisko - příprava odkupu</t>
  </si>
  <si>
    <t>Zajištění svahů (u Cahlíků)</t>
  </si>
  <si>
    <t>Výše možné dotace v tis Kč</t>
  </si>
  <si>
    <t>Návrh investičních a rozvoj. akcí na rok 2026</t>
  </si>
  <si>
    <t>Dešťová kanalizace (Na Kopečku)</t>
  </si>
  <si>
    <t>Rekreační zázemí u VN Kacabaja</t>
  </si>
  <si>
    <t>Čerpání 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</si>
</sst>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3"/>
      <color indexed="81"/>
      <name val="Tahoma"/>
      <charset val="1"/>
    </font>
    <font>
      <b/>
      <sz val="13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62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10" borderId="10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  <xf numFmtId="0" fontId="2" fillId="9" borderId="48" xfId="0" applyFont="1" applyFill="1" applyBorder="1" applyAlignment="1">
      <alignment wrapText="1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right"/>
    </xf>
    <xf numFmtId="0" fontId="0" fillId="13" borderId="0" xfId="0" applyFill="1"/>
    <xf numFmtId="1" fontId="0" fillId="13" borderId="0" xfId="0" applyNumberFormat="1" applyFill="1"/>
    <xf numFmtId="0" fontId="0" fillId="13" borderId="36" xfId="0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35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2" fillId="9" borderId="51" xfId="0" applyFont="1" applyFill="1" applyBorder="1" applyAlignment="1">
      <alignment wrapText="1"/>
    </xf>
    <xf numFmtId="0" fontId="0" fillId="13" borderId="35" xfId="0" applyFill="1" applyBorder="1"/>
    <xf numFmtId="0" fontId="0" fillId="13" borderId="36" xfId="0" applyFill="1" applyBorder="1"/>
    <xf numFmtId="0" fontId="0" fillId="13" borderId="16" xfId="0" applyFill="1" applyBorder="1"/>
    <xf numFmtId="0" fontId="0" fillId="13" borderId="37" xfId="0" applyFill="1" applyBorder="1"/>
    <xf numFmtId="0" fontId="2" fillId="13" borderId="1" xfId="0" applyFont="1" applyFill="1" applyBorder="1" applyAlignment="1">
      <alignment wrapText="1"/>
    </xf>
    <xf numFmtId="3" fontId="19" fillId="9" borderId="1" xfId="0" applyNumberFormat="1" applyFont="1" applyFill="1" applyBorder="1" applyAlignment="1">
      <alignment horizontal="right"/>
    </xf>
    <xf numFmtId="0" fontId="0" fillId="13" borderId="52" xfId="0" applyFill="1" applyBorder="1" applyAlignment="1">
      <alignment horizontal="right"/>
    </xf>
    <xf numFmtId="0" fontId="0" fillId="13" borderId="53" xfId="0" applyFill="1" applyBorder="1"/>
    <xf numFmtId="0" fontId="0" fillId="13" borderId="54" xfId="0" applyFill="1" applyBorder="1" applyAlignment="1">
      <alignment horizontal="right"/>
    </xf>
    <xf numFmtId="0" fontId="1" fillId="13" borderId="53" xfId="0" applyFont="1" applyFill="1" applyBorder="1" applyAlignment="1">
      <alignment horizontal="right"/>
    </xf>
    <xf numFmtId="0" fontId="0" fillId="13" borderId="53" xfId="0" applyFill="1" applyBorder="1" applyAlignment="1">
      <alignment horizontal="right"/>
    </xf>
    <xf numFmtId="3" fontId="1" fillId="13" borderId="53" xfId="0" applyNumberFormat="1" applyFont="1" applyFill="1" applyBorder="1" applyAlignment="1">
      <alignment horizontal="right"/>
    </xf>
    <xf numFmtId="3" fontId="3" fillId="13" borderId="53" xfId="0" applyNumberFormat="1" applyFont="1" applyFill="1" applyBorder="1" applyAlignment="1">
      <alignment horizontal="right"/>
    </xf>
    <xf numFmtId="0" fontId="18" fillId="13" borderId="53" xfId="0" applyFont="1" applyFill="1" applyBorder="1" applyAlignment="1">
      <alignment horizontal="right"/>
    </xf>
    <xf numFmtId="1" fontId="0" fillId="13" borderId="53" xfId="0" applyNumberFormat="1" applyFill="1" applyBorder="1" applyAlignment="1">
      <alignment horizontal="right"/>
    </xf>
    <xf numFmtId="1" fontId="0" fillId="13" borderId="54" xfId="0" applyNumberFormat="1" applyFill="1" applyBorder="1" applyAlignment="1">
      <alignment horizontal="right"/>
    </xf>
    <xf numFmtId="0" fontId="0" fillId="13" borderId="55" xfId="0" applyFill="1" applyBorder="1"/>
    <xf numFmtId="3" fontId="5" fillId="2" borderId="9" xfId="0" applyNumberFormat="1" applyFont="1" applyFill="1" applyBorder="1"/>
    <xf numFmtId="0" fontId="1" fillId="13" borderId="48" xfId="0" applyFont="1" applyFill="1" applyBorder="1"/>
    <xf numFmtId="0" fontId="0" fillId="13" borderId="36" xfId="0" applyFill="1" applyBorder="1" applyAlignment="1">
      <alignment horizontal="left"/>
    </xf>
    <xf numFmtId="0" fontId="1" fillId="13" borderId="36" xfId="0" applyFont="1" applyFill="1" applyBorder="1"/>
    <xf numFmtId="3" fontId="1" fillId="13" borderId="36" xfId="0" applyNumberFormat="1" applyFont="1" applyFill="1" applyBorder="1" applyAlignment="1">
      <alignment horizontal="left"/>
    </xf>
    <xf numFmtId="3" fontId="3" fillId="13" borderId="36" xfId="0" applyNumberFormat="1" applyFont="1" applyFill="1" applyBorder="1" applyAlignment="1">
      <alignment horizontal="left"/>
    </xf>
    <xf numFmtId="0" fontId="18" fillId="13" borderId="37" xfId="0" applyFont="1" applyFill="1" applyBorder="1"/>
    <xf numFmtId="1" fontId="0" fillId="13" borderId="35" xfId="0" applyNumberFormat="1" applyFill="1" applyBorder="1"/>
    <xf numFmtId="1" fontId="0" fillId="13" borderId="36" xfId="0" applyNumberFormat="1" applyFill="1" applyBorder="1"/>
    <xf numFmtId="1" fontId="0" fillId="13" borderId="37" xfId="0" applyNumberFormat="1" applyFill="1" applyBorder="1"/>
    <xf numFmtId="0" fontId="0" fillId="13" borderId="49" xfId="0" applyFill="1" applyBorder="1"/>
    <xf numFmtId="3" fontId="5" fillId="2" borderId="1" xfId="0" applyNumberFormat="1" applyFont="1" applyFill="1" applyBorder="1"/>
    <xf numFmtId="3" fontId="0" fillId="13" borderId="48" xfId="0" applyNumberFormat="1" applyFill="1" applyBorder="1"/>
    <xf numFmtId="3" fontId="0" fillId="13" borderId="36" xfId="0" applyNumberFormat="1" applyFill="1" applyBorder="1"/>
    <xf numFmtId="3" fontId="1" fillId="13" borderId="36" xfId="0" applyNumberFormat="1" applyFont="1" applyFill="1" applyBorder="1"/>
    <xf numFmtId="3" fontId="3" fillId="13" borderId="36" xfId="0" applyNumberFormat="1" applyFont="1" applyFill="1" applyBorder="1" applyAlignment="1">
      <alignment horizontal="right"/>
    </xf>
    <xf numFmtId="3" fontId="18" fillId="13" borderId="37" xfId="0" applyNumberFormat="1" applyFont="1" applyFill="1" applyBorder="1"/>
    <xf numFmtId="3" fontId="0" fillId="13" borderId="35" xfId="0" applyNumberFormat="1" applyFill="1" applyBorder="1"/>
    <xf numFmtId="3" fontId="0" fillId="13" borderId="37" xfId="0" applyNumberFormat="1" applyFill="1" applyBorder="1"/>
    <xf numFmtId="3" fontId="0" fillId="13" borderId="49" xfId="0" applyNumberFormat="1" applyFill="1" applyBorder="1"/>
    <xf numFmtId="0" fontId="20" fillId="0" borderId="1" xfId="0" applyFont="1" applyBorder="1"/>
    <xf numFmtId="0" fontId="18" fillId="13" borderId="36" xfId="0" applyFont="1" applyFill="1" applyBorder="1"/>
    <xf numFmtId="1" fontId="1" fillId="13" borderId="35" xfId="0" applyNumberFormat="1" applyFont="1" applyFill="1" applyBorder="1"/>
    <xf numFmtId="0" fontId="2" fillId="2" borderId="1" xfId="0" applyFont="1" applyFill="1" applyBorder="1"/>
    <xf numFmtId="0" fontId="0" fillId="13" borderId="30" xfId="0" applyFill="1" applyBorder="1"/>
    <xf numFmtId="3" fontId="0" fillId="13" borderId="30" xfId="0" applyNumberFormat="1" applyFill="1" applyBorder="1"/>
    <xf numFmtId="0" fontId="0" fillId="13" borderId="48" xfId="0" applyFill="1" applyBorder="1" applyAlignment="1">
      <alignment horizontal="right"/>
    </xf>
    <xf numFmtId="0" fontId="0" fillId="13" borderId="16" xfId="0" applyFill="1" applyBorder="1" applyAlignment="1">
      <alignment horizontal="right"/>
    </xf>
    <xf numFmtId="1" fontId="0" fillId="13" borderId="35" xfId="0" applyNumberFormat="1" applyFill="1" applyBorder="1" applyAlignment="1">
      <alignment horizontal="right"/>
    </xf>
    <xf numFmtId="1" fontId="0" fillId="13" borderId="36" xfId="0" applyNumberFormat="1" applyFill="1" applyBorder="1" applyAlignment="1">
      <alignment horizontal="right"/>
    </xf>
    <xf numFmtId="1" fontId="0" fillId="13" borderId="37" xfId="0" applyNumberFormat="1" applyFill="1" applyBorder="1" applyAlignment="1">
      <alignment horizontal="right"/>
    </xf>
    <xf numFmtId="0" fontId="0" fillId="13" borderId="30" xfId="0" applyFill="1" applyBorder="1" applyAlignment="1">
      <alignment horizontal="right"/>
    </xf>
    <xf numFmtId="0" fontId="0" fillId="13" borderId="56" xfId="0" applyFill="1" applyBorder="1" applyAlignment="1">
      <alignment horizontal="right"/>
    </xf>
    <xf numFmtId="0" fontId="0" fillId="13" borderId="57" xfId="0" applyFill="1" applyBorder="1"/>
    <xf numFmtId="0" fontId="0" fillId="13" borderId="57" xfId="0" applyFill="1" applyBorder="1" applyAlignment="1">
      <alignment horizontal="right"/>
    </xf>
    <xf numFmtId="0" fontId="0" fillId="13" borderId="23" xfId="0" applyFill="1" applyBorder="1" applyAlignment="1">
      <alignment horizontal="right"/>
    </xf>
    <xf numFmtId="1" fontId="0" fillId="13" borderId="58" xfId="0" applyNumberFormat="1" applyFill="1" applyBorder="1" applyAlignment="1">
      <alignment horizontal="right"/>
    </xf>
    <xf numFmtId="1" fontId="0" fillId="13" borderId="57" xfId="0" applyNumberFormat="1" applyFill="1" applyBorder="1" applyAlignment="1">
      <alignment horizontal="right"/>
    </xf>
    <xf numFmtId="1" fontId="0" fillId="13" borderId="59" xfId="0" applyNumberFormat="1" applyFill="1" applyBorder="1" applyAlignment="1">
      <alignment horizontal="right"/>
    </xf>
    <xf numFmtId="0" fontId="0" fillId="13" borderId="27" xfId="0" applyFill="1" applyBorder="1" applyAlignment="1">
      <alignment horizontal="right"/>
    </xf>
    <xf numFmtId="0" fontId="0" fillId="13" borderId="11" xfId="0" applyFill="1" applyBorder="1" applyAlignment="1">
      <alignment horizontal="right"/>
    </xf>
    <xf numFmtId="0" fontId="2" fillId="13" borderId="26" xfId="0" applyFont="1" applyFill="1" applyBorder="1" applyAlignment="1">
      <alignment wrapText="1"/>
    </xf>
    <xf numFmtId="0" fontId="0" fillId="13" borderId="18" xfId="0" applyFill="1" applyBorder="1" applyAlignment="1">
      <alignment horizontal="right"/>
    </xf>
    <xf numFmtId="0" fontId="0" fillId="13" borderId="19" xfId="0" applyFill="1" applyBorder="1"/>
    <xf numFmtId="0" fontId="0" fillId="13" borderId="17" xfId="0" applyFill="1" applyBorder="1"/>
    <xf numFmtId="3" fontId="19" fillId="9" borderId="26" xfId="0" applyNumberFormat="1" applyFont="1" applyFill="1" applyBorder="1" applyAlignment="1">
      <alignment horizontal="right"/>
    </xf>
    <xf numFmtId="0" fontId="0" fillId="13" borderId="4" xfId="0" applyFill="1" applyBorder="1"/>
    <xf numFmtId="0" fontId="5" fillId="0" borderId="0" xfId="0" applyFont="1"/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B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A5" sqref="A5:XFD5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zoomScale="166" workbookViewId="0">
      <selection activeCell="G1" sqref="G1:H20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9.7109375" customWidth="1"/>
    <col min="8" max="8" width="9.140625" customWidth="1"/>
  </cols>
  <sheetData>
    <row r="1" spans="1:8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/>
      <c r="H1" s="287"/>
    </row>
    <row r="2" spans="1:8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/>
      <c r="H2" s="288"/>
    </row>
    <row r="3" spans="1:8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/>
      <c r="H3" s="288"/>
    </row>
    <row r="4" spans="1:8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/>
      <c r="H4" s="288"/>
    </row>
    <row r="5" spans="1:8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/>
      <c r="H5" s="288"/>
    </row>
    <row r="6" spans="1:8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/>
      <c r="H6" s="288"/>
    </row>
    <row r="7" spans="1:8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/>
      <c r="H7" s="288"/>
    </row>
    <row r="8" spans="1:8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/>
      <c r="H8" s="288"/>
    </row>
    <row r="9" spans="1:8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/>
      <c r="H9" s="288"/>
    </row>
    <row r="10" spans="1:8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/>
      <c r="H10" s="288"/>
    </row>
    <row r="11" spans="1:8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/>
      <c r="H11" s="289"/>
    </row>
    <row r="12" spans="1:8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/>
      <c r="H12" s="288"/>
    </row>
    <row r="13" spans="1:8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/>
      <c r="H13" s="289"/>
    </row>
    <row r="14" spans="1:8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/>
      <c r="H14" s="288"/>
    </row>
    <row r="15" spans="1:8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/>
      <c r="H15" s="289"/>
    </row>
    <row r="16" spans="1:8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/>
      <c r="H16" s="289"/>
    </row>
    <row r="17" spans="1:8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/>
      <c r="H17" s="289"/>
    </row>
    <row r="18" spans="1:8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/>
      <c r="H18" s="288"/>
    </row>
    <row r="19" spans="1:8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/>
      <c r="H19" s="272"/>
    </row>
    <row r="20" spans="1:8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>SUM(F2:F19)</f>
        <v>53250</v>
      </c>
      <c r="G20" s="265"/>
      <c r="H20" s="265"/>
    </row>
    <row r="21" spans="1:8" x14ac:dyDescent="0.2">
      <c r="A21" s="250" t="s">
        <v>283</v>
      </c>
      <c r="B21" s="259">
        <v>28000</v>
      </c>
      <c r="C21" s="253"/>
      <c r="D21" s="259"/>
      <c r="E21" s="253"/>
    </row>
    <row r="22" spans="1:8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53F6-2191-40EC-8604-0E0E187BBEF0}">
  <dimension ref="A1:K24"/>
  <sheetViews>
    <sheetView workbookViewId="0">
      <selection activeCell="A16" sqref="A16"/>
    </sheetView>
  </sheetViews>
  <sheetFormatPr defaultRowHeight="12.75" x14ac:dyDescent="0.2"/>
  <cols>
    <col min="1" max="1" width="55.5703125" customWidth="1"/>
    <col min="6" max="6" width="10.28515625" customWidth="1"/>
  </cols>
  <sheetData>
    <row r="1" spans="1:11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 t="s">
        <v>310</v>
      </c>
      <c r="H1" s="209" t="s">
        <v>308</v>
      </c>
      <c r="I1" s="209" t="s">
        <v>309</v>
      </c>
      <c r="J1" s="247" t="s">
        <v>297</v>
      </c>
      <c r="K1" s="296" t="s">
        <v>307</v>
      </c>
    </row>
    <row r="2" spans="1:11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>
        <v>1500</v>
      </c>
      <c r="H2" s="235">
        <v>68</v>
      </c>
      <c r="I2" s="123">
        <v>3230</v>
      </c>
      <c r="J2" s="266">
        <v>10247</v>
      </c>
      <c r="K2" s="297">
        <v>12534</v>
      </c>
    </row>
    <row r="3" spans="1:11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>
        <v>0</v>
      </c>
      <c r="H3" s="235">
        <v>30</v>
      </c>
      <c r="I3" s="123">
        <v>30</v>
      </c>
      <c r="J3" s="267">
        <v>30</v>
      </c>
      <c r="K3" s="298">
        <v>30</v>
      </c>
    </row>
    <row r="4" spans="1:11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>
        <v>0</v>
      </c>
      <c r="H4" s="237">
        <v>289</v>
      </c>
      <c r="I4" s="123">
        <v>3900</v>
      </c>
      <c r="J4" s="267">
        <v>12427</v>
      </c>
      <c r="K4" s="298">
        <v>13070</v>
      </c>
    </row>
    <row r="5" spans="1:11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>
        <v>0</v>
      </c>
      <c r="H5" s="236">
        <v>0</v>
      </c>
      <c r="I5" s="123">
        <v>52</v>
      </c>
      <c r="J5" s="267">
        <v>52</v>
      </c>
      <c r="K5" s="298">
        <v>52</v>
      </c>
    </row>
    <row r="6" spans="1:11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>
        <v>0</v>
      </c>
      <c r="H6" s="235">
        <v>0</v>
      </c>
      <c r="I6" s="123">
        <v>0</v>
      </c>
      <c r="J6" s="267">
        <v>216</v>
      </c>
      <c r="K6" s="298">
        <v>216</v>
      </c>
    </row>
    <row r="7" spans="1:11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>
        <v>200</v>
      </c>
      <c r="H7" s="235">
        <v>7</v>
      </c>
      <c r="I7" s="123">
        <v>34</v>
      </c>
      <c r="J7" s="267">
        <v>61</v>
      </c>
      <c r="K7" s="298">
        <v>626</v>
      </c>
    </row>
    <row r="8" spans="1:11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>
        <v>0</v>
      </c>
      <c r="H8" s="235">
        <v>0</v>
      </c>
      <c r="I8" s="123">
        <v>0</v>
      </c>
      <c r="J8" s="267">
        <v>0</v>
      </c>
      <c r="K8" s="298">
        <v>0</v>
      </c>
    </row>
    <row r="9" spans="1:11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>
        <v>-2000</v>
      </c>
      <c r="H9" s="235">
        <v>0</v>
      </c>
      <c r="I9" s="123">
        <v>0</v>
      </c>
      <c r="J9" s="268">
        <v>0</v>
      </c>
      <c r="K9" s="299">
        <v>0</v>
      </c>
    </row>
    <row r="10" spans="1:11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>
        <v>0</v>
      </c>
      <c r="H10" s="235">
        <v>0</v>
      </c>
      <c r="I10" s="123">
        <v>0</v>
      </c>
      <c r="J10" s="267">
        <v>0</v>
      </c>
      <c r="K10" s="298">
        <v>0</v>
      </c>
    </row>
    <row r="11" spans="1:11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>
        <v>0</v>
      </c>
      <c r="H11" s="235">
        <v>220</v>
      </c>
      <c r="I11" s="123">
        <v>401</v>
      </c>
      <c r="J11" s="269">
        <v>401</v>
      </c>
      <c r="K11" s="297">
        <v>401</v>
      </c>
    </row>
    <row r="12" spans="1:11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>
        <v>1100</v>
      </c>
      <c r="H12" s="235">
        <v>0</v>
      </c>
      <c r="I12" s="123">
        <v>36</v>
      </c>
      <c r="J12" s="267">
        <v>6165</v>
      </c>
      <c r="K12" s="298">
        <v>6165</v>
      </c>
    </row>
    <row r="13" spans="1:11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>
        <v>0</v>
      </c>
      <c r="H13" s="235">
        <v>276</v>
      </c>
      <c r="I13" s="123">
        <v>276</v>
      </c>
      <c r="J13" s="270">
        <v>276</v>
      </c>
      <c r="K13" s="298">
        <v>423</v>
      </c>
    </row>
    <row r="14" spans="1:11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>
        <v>0</v>
      </c>
      <c r="H14" s="235">
        <v>54</v>
      </c>
      <c r="I14" s="123">
        <v>134</v>
      </c>
      <c r="J14" s="267">
        <v>134</v>
      </c>
      <c r="K14" s="298">
        <v>134</v>
      </c>
    </row>
    <row r="15" spans="1:11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>
        <v>0</v>
      </c>
      <c r="H15" s="235">
        <v>51</v>
      </c>
      <c r="I15" s="123">
        <v>51</v>
      </c>
      <c r="J15" s="270">
        <v>51</v>
      </c>
      <c r="K15" s="298">
        <v>51</v>
      </c>
    </row>
    <row r="16" spans="1:11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>
        <v>0</v>
      </c>
      <c r="H16" s="235">
        <v>0</v>
      </c>
      <c r="I16" s="123">
        <v>0</v>
      </c>
      <c r="J16" s="271">
        <v>0</v>
      </c>
      <c r="K16" s="300">
        <v>1113</v>
      </c>
    </row>
    <row r="17" spans="1:11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>
        <v>0</v>
      </c>
      <c r="H17" s="235">
        <v>0</v>
      </c>
      <c r="I17" s="123">
        <v>98</v>
      </c>
      <c r="J17" s="271">
        <v>108</v>
      </c>
      <c r="K17" s="300">
        <v>856</v>
      </c>
    </row>
    <row r="18" spans="1:11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>
        <v>0</v>
      </c>
      <c r="H18" s="235">
        <v>0</v>
      </c>
      <c r="I18" s="123">
        <v>464</v>
      </c>
      <c r="J18" s="267">
        <v>669</v>
      </c>
      <c r="K18" s="298">
        <v>669</v>
      </c>
    </row>
    <row r="19" spans="1:11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>
        <v>-200</v>
      </c>
      <c r="H19" s="235">
        <v>0</v>
      </c>
      <c r="I19" s="123">
        <v>0</v>
      </c>
      <c r="J19" s="272">
        <v>0</v>
      </c>
      <c r="K19" s="300">
        <v>0</v>
      </c>
    </row>
    <row r="20" spans="1:11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 t="shared" ref="F20:K20" si="0">SUM(F2:F19)</f>
        <v>53250</v>
      </c>
      <c r="G20" s="265">
        <f t="shared" si="0"/>
        <v>600</v>
      </c>
      <c r="H20" s="265">
        <f t="shared" si="0"/>
        <v>995</v>
      </c>
      <c r="I20" s="265">
        <f t="shared" si="0"/>
        <v>8706</v>
      </c>
      <c r="J20" s="265">
        <f t="shared" si="0"/>
        <v>30837</v>
      </c>
      <c r="K20" s="265">
        <f t="shared" si="0"/>
        <v>36340</v>
      </c>
    </row>
    <row r="21" spans="1:11" x14ac:dyDescent="0.2">
      <c r="A21" s="250" t="s">
        <v>283</v>
      </c>
      <c r="B21" s="259">
        <v>28000</v>
      </c>
      <c r="C21" s="253"/>
      <c r="D21" s="259"/>
      <c r="E21" s="253"/>
    </row>
    <row r="22" spans="1:11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11" ht="13.5" thickBot="1" x14ac:dyDescent="0.25">
      <c r="B23" s="180"/>
      <c r="C23" t="s">
        <v>203</v>
      </c>
    </row>
    <row r="24" spans="1:11" ht="13.5" thickBot="1" x14ac:dyDescent="0.25">
      <c r="B24" s="234"/>
      <c r="C24" t="s">
        <v>204</v>
      </c>
    </row>
  </sheetData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379C-B1EB-453B-AE16-AFA3713E192E}">
  <dimension ref="A1:L21"/>
  <sheetViews>
    <sheetView workbookViewId="0"/>
  </sheetViews>
  <sheetFormatPr defaultRowHeight="12.75" x14ac:dyDescent="0.2"/>
  <cols>
    <col min="1" max="1" width="59.7109375" customWidth="1"/>
    <col min="2" max="4" width="15.7109375" customWidth="1"/>
    <col min="5" max="5" width="12" customWidth="1"/>
    <col min="6" max="6" width="11.42578125" customWidth="1"/>
  </cols>
  <sheetData>
    <row r="1" spans="1:12" ht="38.25" customHeight="1" thickBot="1" x14ac:dyDescent="0.3">
      <c r="A1" s="334" t="s">
        <v>312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</row>
    <row r="2" spans="1:12" ht="18" customHeigh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>
        <v>6800</v>
      </c>
      <c r="G2" s="290"/>
      <c r="H2" s="290"/>
      <c r="I2" s="290"/>
      <c r="J2" s="290"/>
      <c r="K2" s="290"/>
      <c r="L2" s="290"/>
    </row>
    <row r="3" spans="1:12" ht="18" customHeight="1" x14ac:dyDescent="0.2">
      <c r="A3" s="298" t="s">
        <v>302</v>
      </c>
      <c r="B3" s="298">
        <v>1000</v>
      </c>
      <c r="C3" s="316" t="s">
        <v>303</v>
      </c>
      <c r="D3" s="298"/>
      <c r="E3" s="304"/>
      <c r="F3" s="298">
        <v>0</v>
      </c>
      <c r="G3" s="290"/>
      <c r="H3" s="291"/>
      <c r="I3" s="291"/>
      <c r="J3" s="291"/>
      <c r="K3" s="291"/>
      <c r="L3" s="290"/>
    </row>
    <row r="4" spans="1:12" ht="18" customHeight="1" x14ac:dyDescent="0.2">
      <c r="A4" s="298" t="s">
        <v>275</v>
      </c>
      <c r="B4" s="327">
        <v>800</v>
      </c>
      <c r="C4" s="298" t="s">
        <v>94</v>
      </c>
      <c r="D4" s="327"/>
      <c r="E4" s="305"/>
      <c r="F4" s="288">
        <v>800</v>
      </c>
    </row>
    <row r="5" spans="1:12" s="290" customFormat="1" ht="18" customHeight="1" x14ac:dyDescent="0.2">
      <c r="A5" s="298" t="s">
        <v>299</v>
      </c>
      <c r="B5" s="327">
        <v>1500</v>
      </c>
      <c r="C5" s="317" t="s">
        <v>300</v>
      </c>
      <c r="D5" s="327"/>
      <c r="E5" s="306"/>
      <c r="F5" s="292">
        <v>1500</v>
      </c>
    </row>
    <row r="6" spans="1:12" ht="18" customHeight="1" x14ac:dyDescent="0.2">
      <c r="A6" s="317" t="s">
        <v>288</v>
      </c>
      <c r="B6" s="327">
        <v>500</v>
      </c>
      <c r="C6" s="298"/>
      <c r="D6" s="327"/>
      <c r="E6" s="307"/>
      <c r="F6" s="288">
        <v>500</v>
      </c>
    </row>
    <row r="7" spans="1:12" ht="18" customHeight="1" x14ac:dyDescent="0.2">
      <c r="A7" s="298" t="s">
        <v>277</v>
      </c>
      <c r="B7" s="327">
        <v>750</v>
      </c>
      <c r="C7" s="316"/>
      <c r="D7" s="327"/>
      <c r="E7" s="307"/>
      <c r="F7" s="288">
        <v>750</v>
      </c>
    </row>
    <row r="8" spans="1:12" ht="18" customHeigh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>
        <v>2000</v>
      </c>
    </row>
    <row r="9" spans="1:12" ht="18" customHeight="1" x14ac:dyDescent="0.2">
      <c r="A9" s="335" t="s">
        <v>242</v>
      </c>
      <c r="B9" s="329">
        <v>400</v>
      </c>
      <c r="C9" s="319"/>
      <c r="D9" s="329"/>
      <c r="E9" s="309"/>
      <c r="F9" s="288">
        <v>400</v>
      </c>
    </row>
    <row r="10" spans="1:12" ht="18" customHeight="1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>
        <v>1000</v>
      </c>
    </row>
    <row r="11" spans="1:12" ht="18" customHeigh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>
        <v>500</v>
      </c>
    </row>
    <row r="12" spans="1:12" ht="18" customHeight="1" x14ac:dyDescent="0.2">
      <c r="A12" s="336" t="s">
        <v>282</v>
      </c>
      <c r="B12" s="331">
        <v>750</v>
      </c>
      <c r="C12" s="321"/>
      <c r="D12" s="331"/>
      <c r="E12" s="311"/>
      <c r="F12" s="294">
        <v>750</v>
      </c>
    </row>
    <row r="13" spans="1:12" s="290" customFormat="1" ht="18" customHeight="1" x14ac:dyDescent="0.2">
      <c r="A13" s="335" t="s">
        <v>301</v>
      </c>
      <c r="B13" s="329">
        <v>300</v>
      </c>
      <c r="C13" s="319"/>
      <c r="D13" s="329"/>
      <c r="E13" s="309"/>
      <c r="F13" s="292">
        <v>300</v>
      </c>
    </row>
    <row r="14" spans="1:12" ht="18" customHeight="1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>
        <v>2000</v>
      </c>
    </row>
    <row r="15" spans="1:12" ht="18" customHeigh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>
        <v>1700</v>
      </c>
    </row>
    <row r="16" spans="1:12" ht="18" customHeight="1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>
        <v>2000</v>
      </c>
    </row>
    <row r="17" spans="1:6" ht="18" customHeight="1" x14ac:dyDescent="0.2">
      <c r="A17" s="323" t="s">
        <v>286</v>
      </c>
      <c r="B17" s="332">
        <v>750</v>
      </c>
      <c r="C17" s="323"/>
      <c r="D17" s="332"/>
      <c r="E17" s="311"/>
      <c r="F17" s="295">
        <v>750</v>
      </c>
    </row>
    <row r="18" spans="1:6" ht="18" customHeight="1" x14ac:dyDescent="0.2">
      <c r="A18" s="323" t="s">
        <v>305</v>
      </c>
      <c r="B18" s="332">
        <v>650</v>
      </c>
      <c r="C18" s="323"/>
      <c r="D18" s="332"/>
      <c r="E18" s="312"/>
      <c r="F18" s="295">
        <v>650</v>
      </c>
    </row>
    <row r="19" spans="1:6" ht="18" customHeight="1" x14ac:dyDescent="0.2">
      <c r="A19" s="323" t="s">
        <v>306</v>
      </c>
      <c r="B19" s="332">
        <v>500</v>
      </c>
      <c r="C19" s="323"/>
      <c r="D19" s="332"/>
      <c r="E19" s="312"/>
      <c r="F19" s="295">
        <v>500</v>
      </c>
    </row>
    <row r="20" spans="1:6" ht="18" customHeight="1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>
        <v>400</v>
      </c>
    </row>
    <row r="21" spans="1:6" ht="18" customHeight="1" thickBot="1" x14ac:dyDescent="0.25">
      <c r="A21" s="337" t="s">
        <v>2</v>
      </c>
      <c r="B21" s="325">
        <f>SUM(B2:B20)</f>
        <v>24300</v>
      </c>
      <c r="C21" s="325"/>
      <c r="D21" s="325">
        <f>SUM(D2:D20)</f>
        <v>3967</v>
      </c>
      <c r="E21" s="314"/>
      <c r="F21" s="302">
        <f>SUM(F2:F20)</f>
        <v>23300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4B58-EB0A-4228-8C42-E5F443A706DB}">
  <sheetPr>
    <pageSetUpPr fitToPage="1"/>
  </sheetPr>
  <dimension ref="A1:K22"/>
  <sheetViews>
    <sheetView tabSelected="1" zoomScale="146" workbookViewId="0">
      <selection activeCell="I14" sqref="I14"/>
    </sheetView>
  </sheetViews>
  <sheetFormatPr defaultRowHeight="12.75" x14ac:dyDescent="0.2"/>
  <cols>
    <col min="1" max="1" width="56.7109375" customWidth="1"/>
    <col min="2" max="2" width="10" customWidth="1"/>
    <col min="3" max="3" width="12.140625" customWidth="1"/>
    <col min="5" max="6" width="10.42578125" customWidth="1"/>
    <col min="7" max="7" width="11.28515625" customWidth="1"/>
    <col min="8" max="8" width="10" customWidth="1"/>
  </cols>
  <sheetData>
    <row r="1" spans="1:9" ht="52.5" thickBot="1" x14ac:dyDescent="0.3">
      <c r="A1" s="334" t="s">
        <v>314</v>
      </c>
      <c r="B1" s="63" t="s">
        <v>81</v>
      </c>
      <c r="C1" s="63" t="s">
        <v>173</v>
      </c>
      <c r="D1" s="63" t="s">
        <v>313</v>
      </c>
      <c r="E1" s="301" t="s">
        <v>270</v>
      </c>
      <c r="F1" s="301" t="s">
        <v>315</v>
      </c>
      <c r="G1" s="301" t="s">
        <v>206</v>
      </c>
      <c r="H1" s="355" t="s">
        <v>317</v>
      </c>
      <c r="I1" s="301" t="s">
        <v>330</v>
      </c>
    </row>
    <row r="2" spans="1:9" s="290" customForma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40">
        <v>6800</v>
      </c>
      <c r="F2" s="340">
        <v>4301</v>
      </c>
      <c r="G2" s="346"/>
      <c r="H2" s="356">
        <v>4301</v>
      </c>
      <c r="I2" s="360">
        <v>4301</v>
      </c>
    </row>
    <row r="3" spans="1:9" s="290" customFormat="1" x14ac:dyDescent="0.2">
      <c r="A3" s="298" t="s">
        <v>302</v>
      </c>
      <c r="B3" s="298">
        <v>1000</v>
      </c>
      <c r="C3" s="316" t="s">
        <v>303</v>
      </c>
      <c r="D3" s="298">
        <v>400</v>
      </c>
      <c r="E3" s="298">
        <v>0</v>
      </c>
      <c r="F3" s="298">
        <v>0</v>
      </c>
      <c r="G3" s="347"/>
      <c r="H3" s="357">
        <v>30</v>
      </c>
      <c r="I3" s="224">
        <v>30</v>
      </c>
    </row>
    <row r="4" spans="1:9" s="290" customFormat="1" x14ac:dyDescent="0.2">
      <c r="A4" s="298" t="s">
        <v>275</v>
      </c>
      <c r="B4" s="327">
        <v>800</v>
      </c>
      <c r="C4" s="298" t="s">
        <v>94</v>
      </c>
      <c r="D4" s="327"/>
      <c r="E4" s="292">
        <v>800</v>
      </c>
      <c r="F4" s="292">
        <v>91</v>
      </c>
      <c r="G4" s="348"/>
      <c r="H4" s="357">
        <v>91</v>
      </c>
      <c r="I4" s="224">
        <v>91</v>
      </c>
    </row>
    <row r="5" spans="1:9" s="290" customFormat="1" x14ac:dyDescent="0.2">
      <c r="A5" s="298" t="s">
        <v>299</v>
      </c>
      <c r="B5" s="327">
        <v>1500</v>
      </c>
      <c r="C5" s="317" t="s">
        <v>300</v>
      </c>
      <c r="D5" s="327"/>
      <c r="E5" s="292">
        <v>1500</v>
      </c>
      <c r="F5" s="292">
        <v>16</v>
      </c>
      <c r="G5" s="348"/>
      <c r="H5" s="357">
        <v>16</v>
      </c>
      <c r="I5" s="224">
        <v>844</v>
      </c>
    </row>
    <row r="6" spans="1:9" s="290" customFormat="1" x14ac:dyDescent="0.2">
      <c r="A6" s="317" t="s">
        <v>288</v>
      </c>
      <c r="B6" s="327">
        <v>500</v>
      </c>
      <c r="C6" s="298"/>
      <c r="D6" s="327"/>
      <c r="E6" s="292">
        <v>500</v>
      </c>
      <c r="F6" s="292"/>
      <c r="G6" s="348"/>
      <c r="H6" s="357">
        <v>10</v>
      </c>
      <c r="I6" s="224">
        <v>214</v>
      </c>
    </row>
    <row r="7" spans="1:9" s="290" customFormat="1" x14ac:dyDescent="0.2">
      <c r="A7" s="298" t="s">
        <v>277</v>
      </c>
      <c r="B7" s="327">
        <v>750</v>
      </c>
      <c r="C7" s="316"/>
      <c r="D7" s="327"/>
      <c r="E7" s="292">
        <v>750</v>
      </c>
      <c r="F7" s="292">
        <v>0</v>
      </c>
      <c r="G7" s="348"/>
      <c r="H7" s="357">
        <v>0</v>
      </c>
      <c r="I7" s="224">
        <v>0</v>
      </c>
    </row>
    <row r="8" spans="1:9" s="290" customForma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292">
        <v>2000</v>
      </c>
      <c r="F8" s="292">
        <v>1221</v>
      </c>
      <c r="G8" s="348"/>
      <c r="H8" s="357">
        <v>1862</v>
      </c>
      <c r="I8" s="224">
        <v>1862</v>
      </c>
    </row>
    <row r="9" spans="1:9" s="290" customFormat="1" x14ac:dyDescent="0.2">
      <c r="A9" s="335" t="s">
        <v>242</v>
      </c>
      <c r="B9" s="329">
        <v>400</v>
      </c>
      <c r="C9" s="319"/>
      <c r="D9" s="329"/>
      <c r="E9" s="292">
        <v>400</v>
      </c>
      <c r="F9" s="292">
        <v>0</v>
      </c>
      <c r="G9" s="348"/>
      <c r="H9" s="357">
        <v>0</v>
      </c>
      <c r="I9" s="224">
        <v>0</v>
      </c>
    </row>
    <row r="10" spans="1:9" s="290" customFormat="1" x14ac:dyDescent="0.2">
      <c r="A10" s="320" t="s">
        <v>295</v>
      </c>
      <c r="B10" s="330">
        <v>1000</v>
      </c>
      <c r="C10" s="320" t="s">
        <v>291</v>
      </c>
      <c r="D10" s="330"/>
      <c r="E10" s="341">
        <v>1000</v>
      </c>
      <c r="F10" s="341">
        <v>0</v>
      </c>
      <c r="G10" s="349"/>
      <c r="H10" s="357">
        <v>0</v>
      </c>
      <c r="I10" s="224">
        <v>0</v>
      </c>
    </row>
    <row r="11" spans="1:9" s="290" customForma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292">
        <v>500</v>
      </c>
      <c r="F11" s="292">
        <v>132</v>
      </c>
      <c r="G11" s="348"/>
      <c r="H11" s="357">
        <v>132</v>
      </c>
      <c r="I11" s="224">
        <v>132</v>
      </c>
    </row>
    <row r="12" spans="1:9" s="290" customFormat="1" x14ac:dyDescent="0.2">
      <c r="A12" s="336" t="s">
        <v>282</v>
      </c>
      <c r="B12" s="331">
        <v>750</v>
      </c>
      <c r="C12" s="321"/>
      <c r="D12" s="331"/>
      <c r="E12" s="342">
        <v>750</v>
      </c>
      <c r="F12" s="342">
        <v>593</v>
      </c>
      <c r="G12" s="350"/>
      <c r="H12" s="357">
        <v>607</v>
      </c>
      <c r="I12" s="224">
        <v>677</v>
      </c>
    </row>
    <row r="13" spans="1:9" s="290" customFormat="1" x14ac:dyDescent="0.2">
      <c r="A13" s="335" t="s">
        <v>301</v>
      </c>
      <c r="B13" s="329">
        <v>300</v>
      </c>
      <c r="C13" s="319"/>
      <c r="D13" s="329"/>
      <c r="E13" s="292">
        <v>300</v>
      </c>
      <c r="F13" s="292">
        <v>0</v>
      </c>
      <c r="G13" s="348"/>
      <c r="H13" s="357">
        <v>0</v>
      </c>
      <c r="I13" s="224">
        <v>167</v>
      </c>
    </row>
    <row r="14" spans="1:9" s="290" customFormat="1" x14ac:dyDescent="0.2">
      <c r="A14" s="322" t="s">
        <v>311</v>
      </c>
      <c r="B14" s="327">
        <v>2000</v>
      </c>
      <c r="C14" s="322" t="s">
        <v>304</v>
      </c>
      <c r="D14" s="327"/>
      <c r="E14" s="343">
        <v>2000</v>
      </c>
      <c r="F14" s="343">
        <v>45</v>
      </c>
      <c r="G14" s="351"/>
      <c r="H14" s="357">
        <v>90</v>
      </c>
      <c r="I14" s="224">
        <v>1537</v>
      </c>
    </row>
    <row r="15" spans="1:9" s="290" customForma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292">
        <v>1700</v>
      </c>
      <c r="F15" s="292">
        <v>0</v>
      </c>
      <c r="G15" s="348"/>
      <c r="H15" s="357">
        <v>464</v>
      </c>
      <c r="I15" s="224">
        <v>512</v>
      </c>
    </row>
    <row r="16" spans="1:9" s="290" customFormat="1" x14ac:dyDescent="0.2">
      <c r="A16" s="322" t="s">
        <v>285</v>
      </c>
      <c r="B16" s="327">
        <v>2000</v>
      </c>
      <c r="C16" s="322" t="s">
        <v>279</v>
      </c>
      <c r="D16" s="327"/>
      <c r="E16" s="343">
        <v>2000</v>
      </c>
      <c r="F16" s="343">
        <v>26</v>
      </c>
      <c r="G16" s="351"/>
      <c r="H16" s="357">
        <v>26</v>
      </c>
      <c r="I16" s="224">
        <v>26</v>
      </c>
    </row>
    <row r="17" spans="1:11" s="290" customFormat="1" x14ac:dyDescent="0.2">
      <c r="A17" s="323" t="s">
        <v>286</v>
      </c>
      <c r="B17" s="332">
        <v>750</v>
      </c>
      <c r="C17" s="323"/>
      <c r="D17" s="332"/>
      <c r="E17" s="344">
        <v>750</v>
      </c>
      <c r="F17" s="344">
        <v>98</v>
      </c>
      <c r="G17" s="352"/>
      <c r="H17" s="357">
        <v>98</v>
      </c>
      <c r="I17" s="224">
        <v>675</v>
      </c>
    </row>
    <row r="18" spans="1:11" s="290" customFormat="1" x14ac:dyDescent="0.2">
      <c r="A18" s="323" t="s">
        <v>305</v>
      </c>
      <c r="B18" s="332">
        <v>1300</v>
      </c>
      <c r="C18" s="323"/>
      <c r="D18" s="332"/>
      <c r="E18" s="344">
        <v>650</v>
      </c>
      <c r="F18" s="344">
        <v>0</v>
      </c>
      <c r="G18" s="352">
        <v>1300</v>
      </c>
      <c r="H18" s="357">
        <v>0</v>
      </c>
      <c r="I18" s="224">
        <v>205</v>
      </c>
    </row>
    <row r="19" spans="1:11" s="290" customFormat="1" x14ac:dyDescent="0.2">
      <c r="A19" s="323" t="s">
        <v>306</v>
      </c>
      <c r="B19" s="332">
        <v>500</v>
      </c>
      <c r="C19" s="323"/>
      <c r="D19" s="332"/>
      <c r="E19" s="344">
        <v>500</v>
      </c>
      <c r="F19" s="344">
        <v>0</v>
      </c>
      <c r="G19" s="352"/>
      <c r="H19" s="357">
        <v>30.25</v>
      </c>
      <c r="I19" s="224">
        <v>73</v>
      </c>
    </row>
    <row r="20" spans="1:11" s="290" customFormat="1" x14ac:dyDescent="0.2">
      <c r="A20" s="298" t="s">
        <v>227</v>
      </c>
      <c r="B20" s="327">
        <v>400</v>
      </c>
      <c r="C20" s="298"/>
      <c r="D20" s="327"/>
      <c r="E20" s="292">
        <v>400</v>
      </c>
      <c r="F20" s="292">
        <v>0</v>
      </c>
      <c r="G20" s="354"/>
      <c r="H20" s="357">
        <v>25</v>
      </c>
      <c r="I20" s="224">
        <v>25</v>
      </c>
    </row>
    <row r="21" spans="1:11" s="290" customFormat="1" ht="13.5" thickBot="1" x14ac:dyDescent="0.25">
      <c r="A21" s="338" t="s">
        <v>316</v>
      </c>
      <c r="B21" s="339">
        <v>1500</v>
      </c>
      <c r="C21" s="338"/>
      <c r="D21" s="339"/>
      <c r="E21" s="345"/>
      <c r="F21" s="345"/>
      <c r="G21" s="353">
        <v>1500</v>
      </c>
      <c r="H21" s="358">
        <v>0</v>
      </c>
      <c r="I21" s="224">
        <v>623</v>
      </c>
    </row>
    <row r="22" spans="1:11" ht="13.5" thickBot="1" x14ac:dyDescent="0.25">
      <c r="A22" s="337" t="s">
        <v>2</v>
      </c>
      <c r="B22" s="325">
        <f>SUM(B2:B21)</f>
        <v>26450</v>
      </c>
      <c r="C22" s="325"/>
      <c r="D22" s="325">
        <f>SUM(D2:D20)</f>
        <v>4367</v>
      </c>
      <c r="E22" s="302">
        <f>SUM(E2:E20)</f>
        <v>23300</v>
      </c>
      <c r="F22" s="302"/>
      <c r="G22" s="302">
        <f>SUM(G2:G21)+E22</f>
        <v>26100</v>
      </c>
      <c r="H22" s="359">
        <f>SUM(H2:H21)</f>
        <v>7782.25</v>
      </c>
      <c r="I22" s="212">
        <f>SUM(I2:I21)</f>
        <v>11994</v>
      </c>
      <c r="J22" s="361"/>
      <c r="K22" s="361"/>
    </row>
  </sheetData>
  <pageMargins left="0.7" right="0.7" top="0.78740157499999996" bottom="0.78740157499999996" header="0.3" footer="0.3"/>
  <pageSetup paperSize="9" scale="9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3EC2C-8D81-44CE-99ED-09086CEAF57A}">
  <dimension ref="A1:E19"/>
  <sheetViews>
    <sheetView workbookViewId="0">
      <selection activeCell="A17" sqref="A17"/>
    </sheetView>
  </sheetViews>
  <sheetFormatPr defaultRowHeight="12.75" x14ac:dyDescent="0.2"/>
  <cols>
    <col min="1" max="1" width="58.7109375" customWidth="1"/>
    <col min="2" max="2" width="11" customWidth="1"/>
    <col min="3" max="3" width="16.7109375" customWidth="1"/>
    <col min="4" max="4" width="11.140625" customWidth="1"/>
    <col min="5" max="5" width="11.7109375" customWidth="1"/>
  </cols>
  <sheetData>
    <row r="1" spans="1:5" ht="52.5" thickBot="1" x14ac:dyDescent="0.3">
      <c r="A1" s="334" t="s">
        <v>327</v>
      </c>
      <c r="B1" s="63" t="s">
        <v>81</v>
      </c>
      <c r="C1" s="63" t="s">
        <v>173</v>
      </c>
      <c r="D1" s="63" t="s">
        <v>326</v>
      </c>
      <c r="E1" s="301" t="s">
        <v>270</v>
      </c>
    </row>
    <row r="2" spans="1:5" x14ac:dyDescent="0.2">
      <c r="A2" s="298" t="s">
        <v>275</v>
      </c>
      <c r="B2" s="327">
        <v>800</v>
      </c>
      <c r="C2" s="298" t="s">
        <v>94</v>
      </c>
      <c r="D2" s="327"/>
      <c r="E2" s="292"/>
    </row>
    <row r="3" spans="1:5" x14ac:dyDescent="0.2">
      <c r="A3" s="298" t="s">
        <v>277</v>
      </c>
      <c r="B3" s="327">
        <v>800</v>
      </c>
      <c r="C3" s="316"/>
      <c r="D3" s="327"/>
      <c r="E3" s="292"/>
    </row>
    <row r="4" spans="1:5" x14ac:dyDescent="0.2">
      <c r="A4" s="335" t="s">
        <v>242</v>
      </c>
      <c r="B4" s="329">
        <v>400</v>
      </c>
      <c r="C4" s="319"/>
      <c r="D4" s="329"/>
      <c r="E4" s="292"/>
    </row>
    <row r="5" spans="1:5" x14ac:dyDescent="0.2">
      <c r="A5" s="320" t="s">
        <v>295</v>
      </c>
      <c r="B5" s="330">
        <v>2800</v>
      </c>
      <c r="C5" s="320" t="s">
        <v>291</v>
      </c>
      <c r="D5" s="330">
        <v>1100</v>
      </c>
      <c r="E5" s="341"/>
    </row>
    <row r="6" spans="1:5" x14ac:dyDescent="0.2">
      <c r="A6" s="317" t="s">
        <v>318</v>
      </c>
      <c r="B6" s="327">
        <v>200</v>
      </c>
      <c r="C6" s="317" t="s">
        <v>321</v>
      </c>
      <c r="D6" s="327"/>
      <c r="E6" s="292"/>
    </row>
    <row r="7" spans="1:5" x14ac:dyDescent="0.2">
      <c r="A7" s="336" t="s">
        <v>323</v>
      </c>
      <c r="B7" s="331">
        <v>1500</v>
      </c>
      <c r="C7" s="321"/>
      <c r="D7" s="331"/>
      <c r="E7" s="342"/>
    </row>
    <row r="8" spans="1:5" x14ac:dyDescent="0.2">
      <c r="A8" s="322" t="s">
        <v>319</v>
      </c>
      <c r="B8" s="327">
        <v>1500</v>
      </c>
      <c r="C8" s="322" t="s">
        <v>304</v>
      </c>
      <c r="D8" s="327"/>
      <c r="E8" s="343"/>
    </row>
    <row r="9" spans="1:5" x14ac:dyDescent="0.2">
      <c r="A9" s="322" t="s">
        <v>285</v>
      </c>
      <c r="B9" s="327">
        <v>2000</v>
      </c>
      <c r="C9" s="322" t="s">
        <v>279</v>
      </c>
      <c r="D9" s="327"/>
      <c r="E9" s="343"/>
    </row>
    <row r="10" spans="1:5" x14ac:dyDescent="0.2">
      <c r="A10" s="323" t="s">
        <v>286</v>
      </c>
      <c r="B10" s="332">
        <v>750</v>
      </c>
      <c r="C10" s="323"/>
      <c r="D10" s="332"/>
      <c r="E10" s="344"/>
    </row>
    <row r="11" spans="1:5" x14ac:dyDescent="0.2">
      <c r="A11" s="323" t="s">
        <v>320</v>
      </c>
      <c r="B11" s="332">
        <v>1300</v>
      </c>
      <c r="C11" s="323"/>
      <c r="D11" s="332"/>
      <c r="E11" s="344"/>
    </row>
    <row r="12" spans="1:5" x14ac:dyDescent="0.2">
      <c r="A12" s="323" t="s">
        <v>306</v>
      </c>
      <c r="B12" s="332">
        <v>600</v>
      </c>
      <c r="C12" s="323"/>
      <c r="D12" s="332"/>
      <c r="E12" s="344"/>
    </row>
    <row r="13" spans="1:5" x14ac:dyDescent="0.2">
      <c r="A13" s="298" t="s">
        <v>227</v>
      </c>
      <c r="B13" s="327">
        <v>300</v>
      </c>
      <c r="C13" s="298"/>
      <c r="D13" s="327"/>
      <c r="E13" s="292"/>
    </row>
    <row r="14" spans="1:5" x14ac:dyDescent="0.2">
      <c r="A14" s="298" t="s">
        <v>328</v>
      </c>
      <c r="B14" s="327">
        <v>1200</v>
      </c>
      <c r="C14" s="298"/>
      <c r="D14" s="327"/>
      <c r="E14" s="292"/>
    </row>
    <row r="15" spans="1:5" x14ac:dyDescent="0.2">
      <c r="A15" s="298" t="s">
        <v>324</v>
      </c>
      <c r="B15" s="327">
        <v>300</v>
      </c>
      <c r="C15" s="298"/>
      <c r="D15" s="327"/>
      <c r="E15" s="292"/>
    </row>
    <row r="16" spans="1:5" x14ac:dyDescent="0.2">
      <c r="A16" s="298" t="s">
        <v>325</v>
      </c>
      <c r="B16" s="327">
        <v>300</v>
      </c>
      <c r="C16" s="298"/>
      <c r="D16" s="327"/>
      <c r="E16" s="292"/>
    </row>
    <row r="17" spans="1:5" x14ac:dyDescent="0.2">
      <c r="A17" s="298" t="s">
        <v>329</v>
      </c>
      <c r="B17" s="327">
        <v>500</v>
      </c>
      <c r="C17" s="298"/>
      <c r="D17" s="327"/>
      <c r="E17" s="292"/>
    </row>
    <row r="18" spans="1:5" ht="13.5" thickBot="1" x14ac:dyDescent="0.25">
      <c r="A18" s="338" t="s">
        <v>316</v>
      </c>
      <c r="B18" s="339">
        <v>2000</v>
      </c>
      <c r="C18" s="338" t="s">
        <v>322</v>
      </c>
      <c r="D18" s="339" t="s">
        <v>94</v>
      </c>
      <c r="E18" s="345"/>
    </row>
    <row r="19" spans="1:5" ht="13.5" thickBot="1" x14ac:dyDescent="0.25">
      <c r="A19" s="337" t="s">
        <v>2</v>
      </c>
      <c r="B19" s="325">
        <f>SUM(B2:B18)</f>
        <v>17250</v>
      </c>
      <c r="C19" s="325"/>
      <c r="D19" s="325">
        <f>SUM(D2:D13)</f>
        <v>1100</v>
      </c>
      <c r="E19" s="302">
        <f>SUM(E2:E13)</f>
        <v>0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  <vt:lpstr>Čerpání 2024</vt:lpstr>
      <vt:lpstr>Návrh 2025</vt:lpstr>
      <vt:lpstr>Čerpání 2025</vt:lpstr>
      <vt:lpstr>Návrh 2026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Marie Pavlátova</cp:lastModifiedBy>
  <cp:lastPrinted>2025-10-07T11:49:50Z</cp:lastPrinted>
  <dcterms:created xsi:type="dcterms:W3CDTF">2015-01-15T11:34:48Z</dcterms:created>
  <dcterms:modified xsi:type="dcterms:W3CDTF">2025-11-12T07:47:39Z</dcterms:modified>
</cp:coreProperties>
</file>