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cetn\Desktop\"/>
    </mc:Choice>
  </mc:AlternateContent>
  <xr:revisionPtr revIDLastSave="0" documentId="13_ncr:1_{D288BE82-F750-4EB8-90C5-54393DF0A57B}" xr6:coauthVersionLast="47" xr6:coauthVersionMax="47" xr10:uidLastSave="{00000000-0000-0000-0000-000000000000}"/>
  <bookViews>
    <workbookView xWindow="-120" yWindow="-120" windowWidth="29040" windowHeight="15720" xr2:uid="{52B19D42-EC13-4802-ACC7-81262C0FA8EC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7" i="1" l="1"/>
  <c r="Q17" i="1"/>
  <c r="R10" i="1"/>
  <c r="R7" i="1"/>
  <c r="R5" i="1"/>
  <c r="R6" i="1"/>
  <c r="R4" i="1"/>
  <c r="Q6" i="1"/>
  <c r="Q10" i="1"/>
  <c r="M5" i="1"/>
  <c r="J5" i="1"/>
  <c r="Q5" i="1" s="1"/>
  <c r="G5" i="1"/>
  <c r="Q7" i="1"/>
  <c r="J6" i="1"/>
  <c r="G6" i="1"/>
  <c r="E6" i="1"/>
  <c r="O4" i="1"/>
  <c r="N3" i="1"/>
  <c r="M3" i="1"/>
  <c r="N2" i="1"/>
  <c r="M2" i="1"/>
  <c r="O3" i="1"/>
  <c r="P3" i="1"/>
  <c r="N4" i="1"/>
  <c r="J4" i="1"/>
  <c r="H4" i="1"/>
  <c r="G4" i="1"/>
  <c r="E4" i="1"/>
  <c r="D36" i="1"/>
  <c r="D37" i="1"/>
  <c r="D38" i="1"/>
  <c r="D39" i="1"/>
  <c r="D40" i="1"/>
  <c r="D41" i="1"/>
  <c r="D42" i="1"/>
  <c r="D43" i="1"/>
  <c r="D44" i="1"/>
  <c r="D45" i="1"/>
  <c r="D46" i="1"/>
  <c r="D35" i="1"/>
  <c r="L3" i="1"/>
  <c r="K3" i="1"/>
  <c r="J3" i="1"/>
  <c r="I3" i="1"/>
  <c r="H3" i="1"/>
  <c r="G3" i="1"/>
  <c r="F3" i="1"/>
  <c r="E3" i="1"/>
  <c r="L2" i="1"/>
  <c r="K2" i="1"/>
  <c r="J2" i="1"/>
  <c r="I2" i="1"/>
  <c r="H2" i="1"/>
  <c r="E17" i="1"/>
  <c r="E18" i="1"/>
  <c r="E19" i="1"/>
  <c r="E20" i="1"/>
  <c r="E21" i="1"/>
  <c r="E22" i="1"/>
  <c r="E23" i="1"/>
  <c r="E24" i="1"/>
  <c r="E25" i="1"/>
  <c r="E26" i="1"/>
  <c r="E27" i="1"/>
  <c r="E16" i="1"/>
  <c r="Q4" i="1" l="1"/>
  <c r="Q3" i="1"/>
  <c r="Q2" i="1"/>
  <c r="R2" i="1" s="1"/>
  <c r="R3" i="1" l="1"/>
  <c r="S8" i="1" l="1"/>
</calcChain>
</file>

<file path=xl/sharedStrings.xml><?xml version="1.0" encoding="utf-8"?>
<sst xmlns="http://schemas.openxmlformats.org/spreadsheetml/2006/main" count="89" uniqueCount="37">
  <si>
    <t>asompo</t>
  </si>
  <si>
    <t>prosinec</t>
  </si>
  <si>
    <t>listopad</t>
  </si>
  <si>
    <t>říjen</t>
  </si>
  <si>
    <t>září</t>
  </si>
  <si>
    <t>srpen</t>
  </si>
  <si>
    <t>červenec</t>
  </si>
  <si>
    <t>květen</t>
  </si>
  <si>
    <t>recovera</t>
  </si>
  <si>
    <t>červen</t>
  </si>
  <si>
    <t>duben</t>
  </si>
  <si>
    <t>březen</t>
  </si>
  <si>
    <t>únor</t>
  </si>
  <si>
    <t>leden</t>
  </si>
  <si>
    <t>eko kom</t>
  </si>
  <si>
    <t>1čtvrtletí</t>
  </si>
  <si>
    <t>2čtvrtletí</t>
  </si>
  <si>
    <t>3čtvrtletí</t>
  </si>
  <si>
    <t>4čtvrtletí</t>
  </si>
  <si>
    <t>Kramoliš Michal bio</t>
  </si>
  <si>
    <t>Kramoliš</t>
  </si>
  <si>
    <t>celkem</t>
  </si>
  <si>
    <t>celkové náklady na odpady 2024</t>
  </si>
  <si>
    <t>rozdíl</t>
  </si>
  <si>
    <t>náklady na občana 2024</t>
  </si>
  <si>
    <t>ekokom</t>
  </si>
  <si>
    <t>celkové náklady na odpady 2025</t>
  </si>
  <si>
    <t>náklady na občana 2025</t>
  </si>
  <si>
    <t>dobropisy</t>
  </si>
  <si>
    <t>celkem měsíc</t>
  </si>
  <si>
    <t>predikce na příští rok o 10% více</t>
  </si>
  <si>
    <t>TSR</t>
  </si>
  <si>
    <t>čov</t>
  </si>
  <si>
    <t xml:space="preserve">odpad </t>
  </si>
  <si>
    <t>Turek Petr</t>
  </si>
  <si>
    <t>separák</t>
  </si>
  <si>
    <t>Turek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</si>
</sst>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0" fillId="0" borderId="1" xfId="0" applyBorder="1"/>
    <xf numFmtId="0" fontId="1" fillId="0" borderId="1" xfId="0" applyFont="1" applyBorder="1"/>
    <xf numFmtId="0" fontId="1" fillId="0" borderId="1" xfId="0" applyFont="1" applyFill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2A331C-482D-478B-92FE-FFECA56C152A}">
  <sheetPr>
    <pageSetUpPr fitToPage="1"/>
  </sheetPr>
  <dimension ref="A1:S46"/>
  <sheetViews>
    <sheetView tabSelected="1" workbookViewId="0">
      <selection activeCell="S47" sqref="A1:S47"/>
    </sheetView>
  </sheetViews>
  <sheetFormatPr defaultRowHeight="15" x14ac:dyDescent="0.25"/>
  <cols>
    <col min="1" max="1" width="18.7109375" customWidth="1"/>
    <col min="2" max="2" width="14.28515625" customWidth="1"/>
    <col min="3" max="3" width="10.5703125" customWidth="1"/>
    <col min="5" max="5" width="14" customWidth="1"/>
    <col min="6" max="6" width="11.28515625" customWidth="1"/>
    <col min="17" max="18" width="30.42578125" customWidth="1"/>
    <col min="19" max="19" width="43.28515625" customWidth="1"/>
  </cols>
  <sheetData>
    <row r="1" spans="1:19" x14ac:dyDescent="0.25">
      <c r="A1" s="1" t="s">
        <v>0</v>
      </c>
      <c r="D1" s="2"/>
      <c r="E1" s="2" t="s">
        <v>13</v>
      </c>
      <c r="F1" s="2" t="s">
        <v>12</v>
      </c>
      <c r="G1" s="2" t="s">
        <v>11</v>
      </c>
      <c r="H1" s="2" t="s">
        <v>10</v>
      </c>
      <c r="I1" s="2" t="s">
        <v>7</v>
      </c>
      <c r="J1" s="2" t="s">
        <v>9</v>
      </c>
      <c r="K1" s="2" t="s">
        <v>6</v>
      </c>
      <c r="L1" s="2" t="s">
        <v>5</v>
      </c>
      <c r="M1" s="2" t="s">
        <v>4</v>
      </c>
      <c r="N1" s="2" t="s">
        <v>3</v>
      </c>
      <c r="O1" s="2" t="s">
        <v>2</v>
      </c>
      <c r="P1" s="2" t="s">
        <v>1</v>
      </c>
      <c r="Q1" s="2" t="s">
        <v>21</v>
      </c>
      <c r="R1" s="2" t="s">
        <v>30</v>
      </c>
      <c r="S1">
        <v>1.1000000000000001</v>
      </c>
    </row>
    <row r="2" spans="1:19" x14ac:dyDescent="0.25">
      <c r="A2" t="s">
        <v>13</v>
      </c>
      <c r="D2" s="3" t="s">
        <v>0</v>
      </c>
      <c r="E2" s="2"/>
      <c r="F2" s="2"/>
      <c r="G2" s="2"/>
      <c r="H2" s="2">
        <f>B5</f>
        <v>13794</v>
      </c>
      <c r="I2" s="2">
        <f>B6</f>
        <v>34122</v>
      </c>
      <c r="J2" s="2">
        <f>B7</f>
        <v>27588</v>
      </c>
      <c r="K2" s="2">
        <f>B8</f>
        <v>34122</v>
      </c>
      <c r="L2" s="2">
        <f>B9</f>
        <v>27878.400000000001</v>
      </c>
      <c r="M2" s="2">
        <f>B10</f>
        <v>27442.799999999999</v>
      </c>
      <c r="N2" s="2">
        <f>B11</f>
        <v>34267.199999999997</v>
      </c>
      <c r="O2" s="2"/>
      <c r="P2" s="2"/>
      <c r="Q2" s="2">
        <f>SUM(E2:P2)</f>
        <v>199214.39999999997</v>
      </c>
      <c r="R2" s="2">
        <f>Q2*$S$1</f>
        <v>219135.83999999997</v>
      </c>
    </row>
    <row r="3" spans="1:19" x14ac:dyDescent="0.25">
      <c r="A3" t="s">
        <v>12</v>
      </c>
      <c r="D3" s="3" t="s">
        <v>8</v>
      </c>
      <c r="E3" s="2">
        <f>E16</f>
        <v>106920.63</v>
      </c>
      <c r="F3" s="2">
        <f>E17</f>
        <v>120009.87999999999</v>
      </c>
      <c r="G3" s="2">
        <f>E18</f>
        <v>121553.93</v>
      </c>
      <c r="H3" s="2">
        <f>E19</f>
        <v>139933.39000000001</v>
      </c>
      <c r="I3" s="2">
        <f>E20</f>
        <v>122717.62</v>
      </c>
      <c r="J3" s="2">
        <f>E21</f>
        <v>119075.06</v>
      </c>
      <c r="K3" s="2">
        <f>E22</f>
        <v>108761.06</v>
      </c>
      <c r="L3" s="2">
        <f>E23</f>
        <v>121912.63999999998</v>
      </c>
      <c r="M3" s="2">
        <f>E24</f>
        <v>99282.319999999992</v>
      </c>
      <c r="N3" s="2">
        <f>E25</f>
        <v>147091.10999999999</v>
      </c>
      <c r="O3" s="2">
        <f t="shared" ref="O3:P3" si="0">H23</f>
        <v>0</v>
      </c>
      <c r="P3" s="2">
        <f t="shared" si="0"/>
        <v>0</v>
      </c>
      <c r="Q3" s="2">
        <f t="shared" ref="Q3:R4" si="1">SUM(E3:P3)</f>
        <v>1207257.6400000001</v>
      </c>
      <c r="R3" s="2">
        <f t="shared" ref="R3:R5" si="2">Q3*$S$1</f>
        <v>1327983.4040000003</v>
      </c>
    </row>
    <row r="4" spans="1:19" x14ac:dyDescent="0.25">
      <c r="A4" t="s">
        <v>11</v>
      </c>
      <c r="D4" s="3" t="s">
        <v>20</v>
      </c>
      <c r="E4" s="2">
        <f>B35</f>
        <v>7260</v>
      </c>
      <c r="F4" s="2"/>
      <c r="G4" s="2">
        <f>B37</f>
        <v>15004</v>
      </c>
      <c r="H4" s="2">
        <f>B38</f>
        <v>9680</v>
      </c>
      <c r="I4" s="2"/>
      <c r="J4" s="2">
        <f>D40</f>
        <v>7260</v>
      </c>
      <c r="K4" s="2"/>
      <c r="L4" s="2"/>
      <c r="M4" s="2"/>
      <c r="N4" s="2">
        <f>D44</f>
        <v>36300</v>
      </c>
      <c r="O4" s="2">
        <f>D45</f>
        <v>11616</v>
      </c>
      <c r="Q4" s="2">
        <f t="shared" si="1"/>
        <v>87120</v>
      </c>
      <c r="R4" s="2">
        <f>Q4</f>
        <v>87120</v>
      </c>
    </row>
    <row r="5" spans="1:19" x14ac:dyDescent="0.25">
      <c r="A5" t="s">
        <v>10</v>
      </c>
      <c r="B5">
        <v>13794</v>
      </c>
      <c r="D5" s="3" t="s">
        <v>14</v>
      </c>
      <c r="E5" s="2"/>
      <c r="F5" s="2"/>
      <c r="G5" s="2">
        <f>B30</f>
        <v>72837</v>
      </c>
      <c r="H5" s="2"/>
      <c r="I5" s="2"/>
      <c r="J5" s="2">
        <f>B31</f>
        <v>80586</v>
      </c>
      <c r="K5" s="2"/>
      <c r="L5" s="2"/>
      <c r="M5" s="2">
        <f>B32</f>
        <v>73669</v>
      </c>
      <c r="N5" s="2"/>
      <c r="O5" s="2"/>
      <c r="P5" s="2"/>
      <c r="Q5" s="2">
        <f>SUM(E5:P5)</f>
        <v>227092</v>
      </c>
      <c r="R5" s="2">
        <f>Q5</f>
        <v>227092</v>
      </c>
    </row>
    <row r="6" spans="1:19" x14ac:dyDescent="0.25">
      <c r="A6" t="s">
        <v>7</v>
      </c>
      <c r="B6">
        <v>34122</v>
      </c>
      <c r="D6" s="4" t="s">
        <v>36</v>
      </c>
      <c r="E6" s="2">
        <f>G35</f>
        <v>11858</v>
      </c>
      <c r="F6" s="2"/>
      <c r="G6" s="2">
        <f>G37</f>
        <v>9922</v>
      </c>
      <c r="H6" s="2"/>
      <c r="I6" s="2"/>
      <c r="J6" s="2">
        <f>G41</f>
        <v>7744</v>
      </c>
      <c r="K6" s="2"/>
      <c r="L6" s="2"/>
      <c r="M6" s="2"/>
      <c r="N6" s="2"/>
      <c r="O6" s="2"/>
      <c r="P6" s="2"/>
      <c r="Q6" s="2">
        <f>SUM(E6:P6)</f>
        <v>29524</v>
      </c>
      <c r="R6" s="2">
        <f>Q6</f>
        <v>29524</v>
      </c>
    </row>
    <row r="7" spans="1:19" x14ac:dyDescent="0.25">
      <c r="A7" t="s">
        <v>9</v>
      </c>
      <c r="B7">
        <v>27588</v>
      </c>
      <c r="D7" s="4" t="s">
        <v>31</v>
      </c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>
        <f>F30</f>
        <v>28700</v>
      </c>
      <c r="R7" s="2">
        <f>Q7</f>
        <v>28700</v>
      </c>
      <c r="S7" t="s">
        <v>23</v>
      </c>
    </row>
    <row r="8" spans="1:19" x14ac:dyDescent="0.25">
      <c r="A8" t="s">
        <v>6</v>
      </c>
      <c r="B8">
        <v>34122</v>
      </c>
      <c r="S8">
        <f>R8-Q8</f>
        <v>0</v>
      </c>
    </row>
    <row r="9" spans="1:19" x14ac:dyDescent="0.25">
      <c r="A9" t="s">
        <v>5</v>
      </c>
      <c r="B9">
        <v>27878.400000000001</v>
      </c>
      <c r="Q9" t="s">
        <v>22</v>
      </c>
      <c r="R9" t="s">
        <v>26</v>
      </c>
    </row>
    <row r="10" spans="1:19" x14ac:dyDescent="0.25">
      <c r="A10" t="s">
        <v>4</v>
      </c>
      <c r="B10">
        <v>27442.799999999999</v>
      </c>
      <c r="Q10">
        <f>Q2+Q3+Q4+Q6-Q5-Q7</f>
        <v>1267324.04</v>
      </c>
      <c r="R10">
        <f>R2+R3+R4+R6-R5-R7</f>
        <v>1407971.2440000004</v>
      </c>
    </row>
    <row r="11" spans="1:19" x14ac:dyDescent="0.25">
      <c r="A11" t="s">
        <v>3</v>
      </c>
      <c r="B11">
        <v>34267.199999999997</v>
      </c>
    </row>
    <row r="12" spans="1:19" x14ac:dyDescent="0.25">
      <c r="A12" t="s">
        <v>2</v>
      </c>
    </row>
    <row r="13" spans="1:19" x14ac:dyDescent="0.25">
      <c r="A13" t="s">
        <v>1</v>
      </c>
    </row>
    <row r="15" spans="1:19" x14ac:dyDescent="0.25">
      <c r="A15" s="1" t="s">
        <v>8</v>
      </c>
      <c r="B15" t="s">
        <v>33</v>
      </c>
      <c r="C15" t="s">
        <v>32</v>
      </c>
      <c r="E15" t="s">
        <v>29</v>
      </c>
      <c r="F15" t="s">
        <v>28</v>
      </c>
    </row>
    <row r="16" spans="1:19" x14ac:dyDescent="0.25">
      <c r="A16" t="s">
        <v>13</v>
      </c>
      <c r="B16">
        <v>100100.66</v>
      </c>
      <c r="C16">
        <v>6819.97</v>
      </c>
      <c r="E16">
        <f>SUM(B16:D16)</f>
        <v>106920.63</v>
      </c>
      <c r="F16">
        <v>10403.09</v>
      </c>
      <c r="Q16" t="s">
        <v>24</v>
      </c>
      <c r="R16" t="s">
        <v>27</v>
      </c>
    </row>
    <row r="17" spans="1:18" x14ac:dyDescent="0.25">
      <c r="A17" t="s">
        <v>12</v>
      </c>
      <c r="B17">
        <v>101955.12</v>
      </c>
      <c r="C17">
        <v>18054.759999999998</v>
      </c>
      <c r="E17">
        <f t="shared" ref="E17:E27" si="3">SUM(B17:D17)</f>
        <v>120009.87999999999</v>
      </c>
      <c r="F17">
        <v>11838.01</v>
      </c>
      <c r="Q17">
        <f>Q10/1700</f>
        <v>745.48472941176476</v>
      </c>
      <c r="R17">
        <f>R10/1700</f>
        <v>828.21837882352963</v>
      </c>
    </row>
    <row r="18" spans="1:18" x14ac:dyDescent="0.25">
      <c r="A18" t="s">
        <v>11</v>
      </c>
      <c r="B18">
        <v>111339.19</v>
      </c>
      <c r="C18">
        <v>1821.65</v>
      </c>
      <c r="D18">
        <v>8393.09</v>
      </c>
      <c r="E18">
        <f t="shared" si="3"/>
        <v>121553.93</v>
      </c>
    </row>
    <row r="19" spans="1:18" x14ac:dyDescent="0.25">
      <c r="A19" t="s">
        <v>10</v>
      </c>
      <c r="B19">
        <v>106822.69</v>
      </c>
      <c r="C19">
        <v>11336.94</v>
      </c>
      <c r="D19">
        <v>21773.759999999998</v>
      </c>
      <c r="E19">
        <f t="shared" si="3"/>
        <v>139933.39000000001</v>
      </c>
    </row>
    <row r="20" spans="1:18" x14ac:dyDescent="0.25">
      <c r="A20" t="s">
        <v>7</v>
      </c>
      <c r="B20">
        <v>111673.65</v>
      </c>
      <c r="C20">
        <v>11043.97</v>
      </c>
      <c r="E20">
        <f t="shared" si="3"/>
        <v>122717.62</v>
      </c>
    </row>
    <row r="21" spans="1:18" x14ac:dyDescent="0.25">
      <c r="A21" t="s">
        <v>9</v>
      </c>
      <c r="B21">
        <v>108048.39</v>
      </c>
      <c r="C21">
        <v>11026.67</v>
      </c>
      <c r="E21">
        <f t="shared" si="3"/>
        <v>119075.06</v>
      </c>
    </row>
    <row r="22" spans="1:18" x14ac:dyDescent="0.25">
      <c r="A22" t="s">
        <v>6</v>
      </c>
      <c r="B22">
        <v>10146.870000000001</v>
      </c>
      <c r="C22">
        <v>12291.88</v>
      </c>
      <c r="D22">
        <v>86322.31</v>
      </c>
      <c r="E22">
        <f t="shared" si="3"/>
        <v>108761.06</v>
      </c>
    </row>
    <row r="23" spans="1:18" x14ac:dyDescent="0.25">
      <c r="A23" t="s">
        <v>5</v>
      </c>
      <c r="B23">
        <v>103917.54</v>
      </c>
      <c r="C23">
        <v>17995.099999999999</v>
      </c>
      <c r="E23">
        <f t="shared" si="3"/>
        <v>121912.63999999998</v>
      </c>
    </row>
    <row r="24" spans="1:18" x14ac:dyDescent="0.25">
      <c r="A24" t="s">
        <v>4</v>
      </c>
      <c r="B24">
        <v>93915.4</v>
      </c>
      <c r="C24">
        <v>5366.92</v>
      </c>
      <c r="E24">
        <f t="shared" si="3"/>
        <v>99282.319999999992</v>
      </c>
    </row>
    <row r="25" spans="1:18" x14ac:dyDescent="0.25">
      <c r="A25" t="s">
        <v>3</v>
      </c>
      <c r="B25">
        <v>128850.26</v>
      </c>
      <c r="C25">
        <v>18240.849999999999</v>
      </c>
      <c r="E25">
        <f t="shared" si="3"/>
        <v>147091.10999999999</v>
      </c>
    </row>
    <row r="26" spans="1:18" x14ac:dyDescent="0.25">
      <c r="A26" t="s">
        <v>2</v>
      </c>
      <c r="E26">
        <f t="shared" si="3"/>
        <v>0</v>
      </c>
    </row>
    <row r="27" spans="1:18" x14ac:dyDescent="0.25">
      <c r="A27" t="s">
        <v>1</v>
      </c>
      <c r="E27">
        <f t="shared" si="3"/>
        <v>0</v>
      </c>
    </row>
    <row r="29" spans="1:18" x14ac:dyDescent="0.25">
      <c r="A29" s="1" t="s">
        <v>25</v>
      </c>
      <c r="F29" t="s">
        <v>31</v>
      </c>
    </row>
    <row r="30" spans="1:18" x14ac:dyDescent="0.25">
      <c r="A30" t="s">
        <v>15</v>
      </c>
      <c r="B30">
        <v>72837</v>
      </c>
      <c r="F30">
        <v>28700</v>
      </c>
    </row>
    <row r="31" spans="1:18" x14ac:dyDescent="0.25">
      <c r="A31" t="s">
        <v>16</v>
      </c>
      <c r="B31">
        <v>80586</v>
      </c>
    </row>
    <row r="32" spans="1:18" x14ac:dyDescent="0.25">
      <c r="A32" t="s">
        <v>17</v>
      </c>
      <c r="B32">
        <v>73669</v>
      </c>
    </row>
    <row r="33" spans="1:7" x14ac:dyDescent="0.25">
      <c r="A33" t="s">
        <v>18</v>
      </c>
    </row>
    <row r="34" spans="1:7" x14ac:dyDescent="0.25">
      <c r="A34" s="1" t="s">
        <v>19</v>
      </c>
      <c r="D34" t="s">
        <v>21</v>
      </c>
      <c r="F34" s="1" t="s">
        <v>34</v>
      </c>
      <c r="G34" t="s">
        <v>35</v>
      </c>
    </row>
    <row r="35" spans="1:7" x14ac:dyDescent="0.25">
      <c r="A35" t="s">
        <v>13</v>
      </c>
      <c r="B35">
        <v>7260</v>
      </c>
      <c r="D35">
        <f>SUM(B35:C35)</f>
        <v>7260</v>
      </c>
      <c r="F35" t="s">
        <v>13</v>
      </c>
      <c r="G35">
        <v>11858</v>
      </c>
    </row>
    <row r="36" spans="1:7" x14ac:dyDescent="0.25">
      <c r="A36" t="s">
        <v>12</v>
      </c>
      <c r="D36">
        <f t="shared" ref="D36:D46" si="4">SUM(B36:C36)</f>
        <v>0</v>
      </c>
      <c r="F36" t="s">
        <v>12</v>
      </c>
    </row>
    <row r="37" spans="1:7" x14ac:dyDescent="0.25">
      <c r="A37" t="s">
        <v>11</v>
      </c>
      <c r="B37">
        <v>15004</v>
      </c>
      <c r="D37">
        <f t="shared" si="4"/>
        <v>15004</v>
      </c>
      <c r="F37" t="s">
        <v>11</v>
      </c>
      <c r="G37">
        <v>9922</v>
      </c>
    </row>
    <row r="38" spans="1:7" x14ac:dyDescent="0.25">
      <c r="A38" t="s">
        <v>10</v>
      </c>
      <c r="B38">
        <v>9680</v>
      </c>
      <c r="D38">
        <f t="shared" si="4"/>
        <v>9680</v>
      </c>
      <c r="F38" t="s">
        <v>10</v>
      </c>
    </row>
    <row r="39" spans="1:7" x14ac:dyDescent="0.25">
      <c r="A39" t="s">
        <v>7</v>
      </c>
      <c r="D39">
        <f t="shared" si="4"/>
        <v>0</v>
      </c>
      <c r="F39" t="s">
        <v>7</v>
      </c>
      <c r="G39">
        <v>14278</v>
      </c>
    </row>
    <row r="40" spans="1:7" x14ac:dyDescent="0.25">
      <c r="A40" t="s">
        <v>9</v>
      </c>
      <c r="B40">
        <v>7260</v>
      </c>
      <c r="D40">
        <f t="shared" si="4"/>
        <v>7260</v>
      </c>
      <c r="F40" t="s">
        <v>9</v>
      </c>
    </row>
    <row r="41" spans="1:7" x14ac:dyDescent="0.25">
      <c r="A41" t="s">
        <v>6</v>
      </c>
      <c r="D41">
        <f t="shared" si="4"/>
        <v>0</v>
      </c>
      <c r="F41" t="s">
        <v>6</v>
      </c>
      <c r="G41">
        <v>7744</v>
      </c>
    </row>
    <row r="42" spans="1:7" x14ac:dyDescent="0.25">
      <c r="A42" t="s">
        <v>5</v>
      </c>
      <c r="D42">
        <f t="shared" si="4"/>
        <v>0</v>
      </c>
      <c r="F42" t="s">
        <v>5</v>
      </c>
    </row>
    <row r="43" spans="1:7" x14ac:dyDescent="0.25">
      <c r="A43" t="s">
        <v>4</v>
      </c>
      <c r="D43">
        <f t="shared" si="4"/>
        <v>0</v>
      </c>
      <c r="F43" t="s">
        <v>4</v>
      </c>
    </row>
    <row r="44" spans="1:7" x14ac:dyDescent="0.25">
      <c r="A44" t="s">
        <v>3</v>
      </c>
      <c r="B44">
        <v>9680</v>
      </c>
      <c r="C44">
        <v>26620</v>
      </c>
      <c r="D44">
        <f t="shared" si="4"/>
        <v>36300</v>
      </c>
      <c r="F44" t="s">
        <v>3</v>
      </c>
    </row>
    <row r="45" spans="1:7" x14ac:dyDescent="0.25">
      <c r="A45" t="s">
        <v>2</v>
      </c>
      <c r="B45">
        <v>11616</v>
      </c>
      <c r="D45">
        <f t="shared" si="4"/>
        <v>11616</v>
      </c>
      <c r="F45" t="s">
        <v>2</v>
      </c>
    </row>
    <row r="46" spans="1:7" x14ac:dyDescent="0.25">
      <c r="A46" t="s">
        <v>1</v>
      </c>
      <c r="D46">
        <f t="shared" si="4"/>
        <v>0</v>
      </c>
      <c r="F46" t="s">
        <v>1</v>
      </c>
    </row>
  </sheetData>
  <phoneticPr fontId="2" type="noConversion"/>
  <pageMargins left="0.7" right="0.7" top="0.78740157499999996" bottom="0.78740157499999996" header="0.3" footer="0.3"/>
  <pageSetup paperSize="8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 Pavlátova</dc:creator>
  <cp:lastModifiedBy>Marie Pavlátova</cp:lastModifiedBy>
  <cp:lastPrinted>2024-11-13T10:45:25Z</cp:lastPrinted>
  <dcterms:created xsi:type="dcterms:W3CDTF">2023-12-19T10:00:44Z</dcterms:created>
  <dcterms:modified xsi:type="dcterms:W3CDTF">2024-11-13T11:22:49Z</dcterms:modified>
</cp:coreProperties>
</file>